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OJKA\private\zamowienia\Postępowania przetargowe\2021\(09-21) Materiały szewne\"/>
    </mc:Choice>
  </mc:AlternateContent>
  <xr:revisionPtr revIDLastSave="0" documentId="8_{24C3ED97-F2E8-431C-AD4B-5E83C16EE2B0}" xr6:coauthVersionLast="47" xr6:coauthVersionMax="47" xr10:uidLastSave="{00000000-0000-0000-0000-000000000000}"/>
  <bookViews>
    <workbookView xWindow="-120" yWindow="-120" windowWidth="29040" windowHeight="15840" firstSheet="2" activeTab="4" xr2:uid="{00000000-000D-0000-FFFF-FFFF00000000}"/>
  </bookViews>
  <sheets>
    <sheet name="Pakiet 1" sheetId="7" r:id="rId1"/>
    <sheet name="Pakiet 2" sheetId="10" r:id="rId2"/>
    <sheet name="Pakiet 3" sheetId="11" r:id="rId3"/>
    <sheet name="Pakiet 4" sheetId="15" r:id="rId4"/>
    <sheet name="Pakiet 5" sheetId="17" r:id="rId5"/>
    <sheet name="Pakiet 6" sheetId="19" r:id="rId6"/>
    <sheet name="Pakiet 7" sheetId="20" r:id="rId7"/>
    <sheet name="Pakiet 8" sheetId="21" r:id="rId8"/>
    <sheet name="Pakiet 9" sheetId="22" r:id="rId9"/>
    <sheet name="Pakiet 10" sheetId="23" r:id="rId10"/>
    <sheet name="Pakiet 11" sheetId="24" r:id="rId11"/>
    <sheet name="Pakiet 12" sheetId="25" r:id="rId12"/>
    <sheet name="Pakiet 13" sheetId="26" r:id="rId13"/>
    <sheet name="Pakiet 14" sheetId="27" r:id="rId14"/>
    <sheet name="Pakiet 15" sheetId="28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0" l="1"/>
  <c r="K14" i="10" s="1"/>
  <c r="L14" i="10" s="1"/>
  <c r="I11" i="28"/>
  <c r="I12" i="28" s="1"/>
  <c r="I11" i="27"/>
  <c r="I12" i="27" s="1"/>
  <c r="I11" i="26"/>
  <c r="I12" i="26" s="1"/>
  <c r="I12" i="25"/>
  <c r="K12" i="25" s="1"/>
  <c r="L12" i="25" s="1"/>
  <c r="I11" i="25"/>
  <c r="K11" i="25" s="1"/>
  <c r="L11" i="25" s="1"/>
  <c r="I14" i="24"/>
  <c r="K14" i="24" s="1"/>
  <c r="I13" i="24"/>
  <c r="I12" i="24"/>
  <c r="K12" i="24" s="1"/>
  <c r="L12" i="24" s="1"/>
  <c r="I11" i="24"/>
  <c r="I12" i="23"/>
  <c r="I13" i="23" s="1"/>
  <c r="I12" i="22"/>
  <c r="K12" i="22" s="1"/>
  <c r="L12" i="22" s="1"/>
  <c r="L13" i="22" s="1"/>
  <c r="I17" i="21"/>
  <c r="I16" i="21"/>
  <c r="I15" i="21"/>
  <c r="K15" i="21" s="1"/>
  <c r="L15" i="21" s="1"/>
  <c r="I14" i="21"/>
  <c r="I13" i="21"/>
  <c r="I12" i="21"/>
  <c r="I14" i="20"/>
  <c r="I13" i="20"/>
  <c r="K13" i="20" s="1"/>
  <c r="L13" i="20" s="1"/>
  <c r="I24" i="19"/>
  <c r="K24" i="19" s="1"/>
  <c r="L24" i="19" s="1"/>
  <c r="I23" i="19"/>
  <c r="K23" i="19" s="1"/>
  <c r="L23" i="19" s="1"/>
  <c r="I22" i="19"/>
  <c r="I21" i="19"/>
  <c r="I20" i="19"/>
  <c r="K20" i="19" s="1"/>
  <c r="L20" i="19" s="1"/>
  <c r="I19" i="19"/>
  <c r="K19" i="19" s="1"/>
  <c r="L19" i="19" s="1"/>
  <c r="I18" i="19"/>
  <c r="I17" i="19"/>
  <c r="I16" i="19"/>
  <c r="K16" i="19" s="1"/>
  <c r="L16" i="19" s="1"/>
  <c r="I15" i="19"/>
  <c r="K15" i="19" s="1"/>
  <c r="L15" i="19" s="1"/>
  <c r="I14" i="19"/>
  <c r="I13" i="19"/>
  <c r="I12" i="19"/>
  <c r="K12" i="19" s="1"/>
  <c r="L12" i="19" s="1"/>
  <c r="I18" i="17"/>
  <c r="I17" i="17"/>
  <c r="I16" i="17"/>
  <c r="K16" i="17" s="1"/>
  <c r="L16" i="17" s="1"/>
  <c r="I15" i="17"/>
  <c r="K15" i="17" s="1"/>
  <c r="L15" i="17" s="1"/>
  <c r="I14" i="17"/>
  <c r="K14" i="17" s="1"/>
  <c r="I13" i="17"/>
  <c r="I12" i="17"/>
  <c r="K11" i="28" l="1"/>
  <c r="L11" i="28" s="1"/>
  <c r="L12" i="28" s="1"/>
  <c r="K11" i="27"/>
  <c r="L11" i="27" s="1"/>
  <c r="L12" i="27" s="1"/>
  <c r="K11" i="26"/>
  <c r="L11" i="26" s="1"/>
  <c r="I13" i="25"/>
  <c r="L13" i="25"/>
  <c r="I15" i="24"/>
  <c r="K11" i="24"/>
  <c r="L11" i="24" s="1"/>
  <c r="L14" i="24"/>
  <c r="K13" i="24"/>
  <c r="L13" i="24" s="1"/>
  <c r="K12" i="23"/>
  <c r="L12" i="23" s="1"/>
  <c r="L13" i="23" s="1"/>
  <c r="I13" i="22"/>
  <c r="I18" i="21"/>
  <c r="K14" i="21"/>
  <c r="L14" i="21" s="1"/>
  <c r="K17" i="21"/>
  <c r="L17" i="21" s="1"/>
  <c r="K13" i="21"/>
  <c r="L13" i="21" s="1"/>
  <c r="K16" i="21"/>
  <c r="L16" i="21" s="1"/>
  <c r="K12" i="21"/>
  <c r="L12" i="21" s="1"/>
  <c r="I15" i="20"/>
  <c r="K14" i="20"/>
  <c r="L14" i="20" s="1"/>
  <c r="L15" i="20" s="1"/>
  <c r="I25" i="19"/>
  <c r="K14" i="19"/>
  <c r="L14" i="19" s="1"/>
  <c r="K18" i="19"/>
  <c r="L18" i="19" s="1"/>
  <c r="K22" i="19"/>
  <c r="L22" i="19" s="1"/>
  <c r="K13" i="19"/>
  <c r="L13" i="19" s="1"/>
  <c r="K17" i="19"/>
  <c r="L17" i="19" s="1"/>
  <c r="K21" i="19"/>
  <c r="L21" i="19" s="1"/>
  <c r="I19" i="17"/>
  <c r="K18" i="17"/>
  <c r="L18" i="17" s="1"/>
  <c r="K13" i="17"/>
  <c r="L13" i="17" s="1"/>
  <c r="L14" i="17"/>
  <c r="K17" i="17"/>
  <c r="L17" i="17" s="1"/>
  <c r="K12" i="17"/>
  <c r="L12" i="17" s="1"/>
  <c r="I14" i="15"/>
  <c r="I13" i="15"/>
  <c r="I21" i="11"/>
  <c r="I20" i="11"/>
  <c r="I19" i="11"/>
  <c r="K19" i="11" s="1"/>
  <c r="L19" i="11" s="1"/>
  <c r="I18" i="11"/>
  <c r="K18" i="11" s="1"/>
  <c r="L18" i="11" s="1"/>
  <c r="I17" i="11"/>
  <c r="I16" i="11"/>
  <c r="I15" i="11"/>
  <c r="I14" i="11"/>
  <c r="K14" i="11" s="1"/>
  <c r="L14" i="11" s="1"/>
  <c r="I13" i="11"/>
  <c r="I12" i="11"/>
  <c r="I13" i="10"/>
  <c r="I12" i="10"/>
  <c r="I26" i="7"/>
  <c r="K26" i="7" s="1"/>
  <c r="L26" i="7" s="1"/>
  <c r="I25" i="7"/>
  <c r="I24" i="7"/>
  <c r="I23" i="7"/>
  <c r="K23" i="7" s="1"/>
  <c r="L23" i="7" s="1"/>
  <c r="I22" i="7"/>
  <c r="I21" i="7"/>
  <c r="K21" i="7" s="1"/>
  <c r="L21" i="7" s="1"/>
  <c r="I20" i="7"/>
  <c r="K20" i="7" s="1"/>
  <c r="L20" i="7" s="1"/>
  <c r="I19" i="7"/>
  <c r="I18" i="7"/>
  <c r="I17" i="7"/>
  <c r="K17" i="7" s="1"/>
  <c r="L17" i="7" s="1"/>
  <c r="I16" i="7"/>
  <c r="K16" i="7" s="1"/>
  <c r="L16" i="7" s="1"/>
  <c r="L15" i="24" l="1"/>
  <c r="I22" i="11"/>
  <c r="K12" i="10"/>
  <c r="L12" i="10" s="1"/>
  <c r="I15" i="10"/>
  <c r="L12" i="26"/>
  <c r="L18" i="21"/>
  <c r="L25" i="19"/>
  <c r="K25" i="7"/>
  <c r="L25" i="7" s="1"/>
  <c r="K19" i="7"/>
  <c r="L19" i="7" s="1"/>
  <c r="K24" i="7"/>
  <c r="L24" i="7" s="1"/>
  <c r="K22" i="7"/>
  <c r="L22" i="7" s="1"/>
  <c r="K18" i="7"/>
  <c r="L18" i="7" s="1"/>
  <c r="L19" i="17"/>
  <c r="I15" i="15"/>
  <c r="K14" i="15"/>
  <c r="L14" i="15" s="1"/>
  <c r="K13" i="15"/>
  <c r="L13" i="15" s="1"/>
  <c r="K13" i="11"/>
  <c r="L13" i="11" s="1"/>
  <c r="K17" i="11"/>
  <c r="L17" i="11" s="1"/>
  <c r="K21" i="11"/>
  <c r="L21" i="11" s="1"/>
  <c r="K12" i="11"/>
  <c r="K15" i="11"/>
  <c r="L15" i="11" s="1"/>
  <c r="K16" i="11"/>
  <c r="L16" i="11" s="1"/>
  <c r="K20" i="11"/>
  <c r="L20" i="11" s="1"/>
  <c r="L12" i="11"/>
  <c r="K13" i="10"/>
  <c r="L13" i="10" s="1"/>
  <c r="L15" i="10" l="1"/>
  <c r="L15" i="15"/>
  <c r="L22" i="11"/>
  <c r="I27" i="7" l="1"/>
  <c r="I15" i="7"/>
  <c r="I14" i="7"/>
  <c r="K14" i="7" s="1"/>
  <c r="I13" i="7"/>
  <c r="K13" i="7" s="1"/>
  <c r="I12" i="7"/>
  <c r="K12" i="7" l="1"/>
  <c r="L12" i="7" s="1"/>
  <c r="K27" i="7"/>
  <c r="L27" i="7" s="1"/>
  <c r="K15" i="7"/>
  <c r="L15" i="7" s="1"/>
  <c r="I28" i="7"/>
  <c r="L14" i="7"/>
  <c r="L13" i="7"/>
  <c r="L28" i="7" l="1"/>
</calcChain>
</file>

<file path=xl/sharedStrings.xml><?xml version="1.0" encoding="utf-8"?>
<sst xmlns="http://schemas.openxmlformats.org/spreadsheetml/2006/main" count="543" uniqueCount="152">
  <si>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</si>
  <si>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</si>
  <si>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</si>
  <si>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</si>
  <si>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</si>
  <si>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</si>
  <si>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</si>
  <si>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</si>
  <si>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</si>
  <si>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</si>
  <si>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</si>
  <si>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FORMULARZ CENOWY</t>
  </si>
  <si>
    <t>Numer katalagowy</t>
  </si>
  <si>
    <t>Nazwa handlowa / Producent</t>
  </si>
  <si>
    <t xml:space="preserve">Uwaga! Załącznik aktywny - należy podać cenę jednostkową netto (kolumna 7), oraz stawkę podatku VAT (kolumna 9). 
Pozostałe komórki są obliczane automatycznie. </t>
  </si>
  <si>
    <t>½ koła 20 mm – (okrągła) dł.70-75 cm</t>
  </si>
  <si>
    <t>½ koła 26 mm – (okrągła) dł.70-75 cm</t>
  </si>
  <si>
    <t>½ koła 35 mm -  (okrągła) dł.70-75 cm</t>
  </si>
  <si>
    <t>½ koła 65 mm – (okrągła) dł.70-75 cm</t>
  </si>
  <si>
    <t>½ koła 30 mm -  (okrągła) dł.70-75 cm</t>
  </si>
  <si>
    <t>½ koła 48 mm -  (okrągła) dł.70-75 cm</t>
  </si>
  <si>
    <t>½ koła 60 mm – (okrągła) dł. 70-75 cm</t>
  </si>
  <si>
    <t>½ koła 37 mm -  (okrągła) dł.70-75 cm</t>
  </si>
  <si>
    <t>½ koła 48 mm – (okrągła) dł.85-95 cm</t>
  </si>
  <si>
    <t>Bez igły dł. 140-150 cm</t>
  </si>
  <si>
    <t>3/8 koła 24 mm – odwrotnie tnąca (tnąca) dł.70-75 cm</t>
  </si>
  <si>
    <t>saszetka</t>
  </si>
  <si>
    <t>4/0</t>
  </si>
  <si>
    <t>3/0</t>
  </si>
  <si>
    <t>2/0</t>
  </si>
  <si>
    <t>5/0</t>
  </si>
  <si>
    <t>1/0</t>
  </si>
  <si>
    <t>UWAGA:</t>
  </si>
  <si>
    <t xml:space="preserve">       </t>
  </si>
  <si>
    <t>A – łatwość wiązania oraz pewność węzła</t>
  </si>
  <si>
    <t>B – minimalizacja traumatyzowania tkanki przy przechodzeniu nici</t>
  </si>
  <si>
    <t>C – całkowite wchłonięcie masy szwu</t>
  </si>
  <si>
    <t>Dopuszcza się tolerancję wielkości igły +/- 1 mm natomiast nie dopuszcza się tolerancji dotyczącej grubości szwu.</t>
  </si>
  <si>
    <t xml:space="preserve">                                           Opis przedmiotu zamówienia</t>
  </si>
  <si>
    <t>2.      Mała sztywność i pamięć nici.</t>
  </si>
  <si>
    <t>3.      Obecność materiału w organizmie 100% masy w okresie nie krótszym niż 40 dni i nie dłuższym niż 110 dni.</t>
  </si>
  <si>
    <t>4.      Wysoka jakość powłoki nici z uwagi na:</t>
  </si>
  <si>
    <t>5.      Duża siła podtrzymywania tkanki w czasie krytycznego okresu gojenia się rany w   porównaniu do mocy wyjściowej.</t>
  </si>
  <si>
    <t>6.      Łatwy dostęp do szwu po otwarciu opakowania i wyeksponowany system rozmiaru nici na opakowaniu.</t>
  </si>
  <si>
    <t>opis nici</t>
  </si>
  <si>
    <t>grubość nici</t>
  </si>
  <si>
    <t>2.      Dostępne w stanie niezabarwionym.</t>
  </si>
  <si>
    <t>4.      Całkowite wchłonięcie masy szwu w okresie nie krótszym niż 14 dni i nie dłuższym niż 40-45 dni.</t>
  </si>
  <si>
    <t xml:space="preserve">5.      Łatwość dotarcia do opakowania i wyeksponowany system rozmiaru nici na opakowaniu. </t>
  </si>
  <si>
    <t>½ koła 17 mm – (okrągła) dł. 70-75 cm</t>
  </si>
  <si>
    <t>½ koła 25 mm – (okrągła) dł. 70-75 cm</t>
  </si>
  <si>
    <t>½ koła 30 mm – (okrągła) dł. 70-75 cm</t>
  </si>
  <si>
    <t>½ koła 37 mm – (okrągła) dł. 70-75 cm</t>
  </si>
  <si>
    <t>½ koła 37 mm - (okrągła) dł. 70-75 cm</t>
  </si>
  <si>
    <t>½ koła 40 mm - (okrągła) dł. 70-75 cm</t>
  </si>
  <si>
    <t>½ koła 50 mm - (okrągła) dł. 70-75 cm</t>
  </si>
  <si>
    <t xml:space="preserve">                                       Opis przedmiotu zamówienia</t>
  </si>
  <si>
    <t>1.      Nici sporządzone z poliesteru poli(p-dioksanonu)</t>
  </si>
  <si>
    <t>2.      Minimalne wchłanianie utrzymuje się do około 90-go dnia po wszczepieniu.</t>
  </si>
  <si>
    <t xml:space="preserve">3.      Całkowite wchłonięcie masy szwu pomiędzy 180 i 210 dniem. </t>
  </si>
  <si>
    <t>4.      Minimalna reakcja tkanki.</t>
  </si>
  <si>
    <t>½ koła 30 mm - (okrągła) dł. 70-75 cm</t>
  </si>
  <si>
    <t>Bez igły dł. 150-180 cm</t>
  </si>
  <si>
    <t xml:space="preserve">                                             Opis przedmiotu zamówienia</t>
  </si>
  <si>
    <t>1.      Powłoka nieschodząca przy przechodzeniu przez tkanki np. wosk silikon.</t>
  </si>
  <si>
    <t>2.      Bardzo duża miękkość, łatwość wiązania oraz pewność węzła.</t>
  </si>
  <si>
    <t>3.      Zminimalizowana sztywność i pamięć nici.</t>
  </si>
  <si>
    <t xml:space="preserve">5.      Łatwość dotarcia do opakowania (opakowanie np. z prowadnicą). </t>
  </si>
  <si>
    <t xml:space="preserve">6.      Niesprężynująca. </t>
  </si>
  <si>
    <t xml:space="preserve">          wymogi stawiane przez nas w tym zakresie.</t>
  </si>
  <si>
    <t>3/8 koła 16 mm – ostra odwrotnie tnąca (tnąca)  dł. 70-75 cm</t>
  </si>
  <si>
    <t>3/8 koła 19 mm – ostra odwrotnie tnąca (tnąca)  dł. 70-75 cm</t>
  </si>
  <si>
    <t>3/8 koła 24 mm – ostra odwrotnie tnąca (tnąca)  dł. 70-75 cm</t>
  </si>
  <si>
    <t>3/8 koła 30 mm – ostra odwrotnie tnąca (tnąca)  dł. 70-75 cm</t>
  </si>
  <si>
    <t>3/8 koła 26 mm – ostra odwrotnie tnąca (tnąca)  dł. 70-75 cm</t>
  </si>
  <si>
    <t>3/8 koła 40 mm – ostra odwrotnie tnąca (tnąca)  dł. 70-75 cm</t>
  </si>
  <si>
    <t>3/8 koła 39 mm – ostra odwrotnie tnąca  (tnąca)  dł. 70-75 cm</t>
  </si>
  <si>
    <t>3/8 koła 90 mm – ostra (tnąca)  dł. 90-100 cm</t>
  </si>
  <si>
    <r>
      <t xml:space="preserve">3/8 koła 16 mm – ostra odwrotnie tnąca dwuwklęsła dł. 45-50 cm  -   </t>
    </r>
    <r>
      <rPr>
        <b/>
        <i/>
        <sz val="10"/>
        <color theme="1"/>
        <rFont val="Calibri"/>
        <family val="2"/>
        <charset val="238"/>
        <scheme val="minor"/>
      </rPr>
      <t>kosmetyczna</t>
    </r>
  </si>
  <si>
    <r>
      <t xml:space="preserve">3/8 koła 19 mm – ostra odwrotnie tnąca dwuwklęsła dł. 45-50 cm  -   </t>
    </r>
    <r>
      <rPr>
        <b/>
        <i/>
        <sz val="10"/>
        <color theme="1"/>
        <rFont val="Calibri"/>
        <family val="2"/>
        <charset val="238"/>
        <scheme val="minor"/>
      </rPr>
      <t>kosmetyczna</t>
    </r>
  </si>
  <si>
    <t xml:space="preserve">                                              Opis przedmiotu zamówienia</t>
  </si>
  <si>
    <t>1.      Łatwy dostęp do szwu po otwarciu opakowania.</t>
  </si>
  <si>
    <t>3.      Wyraźne oznakowanie rozmiaru szwu na opakowaniu.</t>
  </si>
  <si>
    <t>2. Wytrzymałość na rozciąganie.</t>
  </si>
  <si>
    <t>3. Pewność węzła.</t>
  </si>
  <si>
    <t>4. Brak reakcji tkankowej</t>
  </si>
  <si>
    <t xml:space="preserve">            Opis przedmiotu zamówienia poz. 2</t>
  </si>
  <si>
    <t>1. Podwiązka w postaci naturalnego włókna jedwabnego, koloru białego.</t>
  </si>
  <si>
    <t xml:space="preserve">               Opis przedmiotu zamówienia poz. 1</t>
  </si>
  <si>
    <t>1. Wysoka wytrzymałość na rozciąganie.</t>
  </si>
  <si>
    <t>2. Ścisłość węzła.</t>
  </si>
  <si>
    <t>3. Brak reakcji tkankowej</t>
  </si>
  <si>
    <t>½ koła 31 mm – okrągła , spłaszczona grzbieto-brzusznie, posiadająca wzdłużne rowkowanie dł. 70-75 cm</t>
  </si>
  <si>
    <t>½ koła 37 mm – okrągła , spłaszczona grzbieto-brzusznie, posiadająca wzdłużne rowkowanie dł. 70-75 cm</t>
  </si>
  <si>
    <t>½ koła 17 mm – okrągła , podwójna, spłaszczona grzbieto-brzusznie, posiadająca wzdłużne rowkowanie dł. 90 cm</t>
  </si>
  <si>
    <t>½ koła 13 mm – okrągła , podwójna, spłaszczona grzbieto-brzusznie, posiadająca wzdłużne rowkowanie dł. 90 cm</t>
  </si>
  <si>
    <t>6/0</t>
  </si>
  <si>
    <t>2.      Wyjątkowo biostabilny materiał syntetyczny.</t>
  </si>
  <si>
    <t>3.      Nie ulega niszczącemu działaniu enzymów tkankowych.</t>
  </si>
  <si>
    <t>4.      Zachowuje niezmiennie w trakcie i po zaimplantowaniu pierwotną wytrzymałość mechaniczną.</t>
  </si>
  <si>
    <t>5.      Posiada zdolność dynamicznego dopasowania do średnicy naczynia.</t>
  </si>
  <si>
    <t>6.      Idealnie gładki</t>
  </si>
  <si>
    <t xml:space="preserve">      oraz plastyczne odkształcenie węzła zapobiegające jego rozwiązaniu. </t>
  </si>
  <si>
    <t>7.      Jako jedyny posiada kontrolowane rozciąganie zapobiegające nieumyślnemu zerwaniu szwu</t>
  </si>
  <si>
    <r>
      <rPr>
        <b/>
        <sz val="10"/>
        <color theme="1"/>
        <rFont val="Calibri"/>
        <family val="2"/>
        <charset val="238"/>
        <scheme val="minor"/>
      </rPr>
      <t>Wosk kostny 2,5 g</t>
    </r>
    <r>
      <rPr>
        <sz val="10"/>
        <color theme="1"/>
        <rFont val="Calibri"/>
        <family val="2"/>
        <charset val="238"/>
        <scheme val="minor"/>
      </rPr>
      <t xml:space="preserve"> mieszanina wosków pszczelich – 80% oraz palmitynianu izopropylowego-20%</t>
    </r>
  </si>
  <si>
    <r>
      <t xml:space="preserve">Jednorazowy stapler skórny </t>
    </r>
    <r>
      <rPr>
        <sz val="10"/>
        <color theme="1"/>
        <rFont val="Calibri"/>
        <family val="2"/>
        <charset val="238"/>
        <scheme val="minor"/>
      </rPr>
      <t>z 35 zszywkami szerokimi pokrytymi policzterofluoroetylenem dla ułatwienia penetracji oraz minimalizacji dolegliwości bólowych po znieczuleniu rany. Średnica zszywki 0,58 mm. Rozpiętość zszywki 6,9 mm. Długość nóżek zszywki 3,9 mm.</t>
    </r>
  </si>
  <si>
    <t>szt</t>
  </si>
  <si>
    <t>Jednorazowa rączka staplera liniowego z nożem wbudowanym w ładunek, umożliwiająca sekwencyjną regulację wysokości zszywek przeznaczonych do tkanki 
- standardowej (1,5 mm po zamknięciu) 
- pośredniej (1,8 mm po zamknięciu) 
- grubej (2 mm po zamknięciu).
Stapler kompatybilny z ładunkiem posiadającym sześć rzędów zszywek wykonanych w technologii przestrzennej 3D o dł. lini szwu 61 mm.(Rączka sztaplera bez ładunku)</t>
  </si>
  <si>
    <t>Uniwersalny ładunek do jednorazowego staplera liniowego z nożem posiadającego sekwencyjną regulację wysokości zszywek przeznaczonych do tkanki
- standardowej (1,5 mm po zamknięciu) 
- pośredniej (1,8 mm po zamknięciu) 
- grubej (2 mm po zamknięciu). 
Ładunek posiadający sześć rzędów zszywek wykonanych w technologii przestrzennej 3D o dł. lini szwu 61 mm.(Nóż zintegrowany z ładunkiem)</t>
  </si>
  <si>
    <t>Jednorazowa rączka staplera liniowego z nożem wbudowanym w ładunek, umożliwiająca sekwencyjną regulację wysokości zszywek przeznaczonych do tkanki 
- standardowej (1,5 mm po zamknięciu) 
- pośredniej (1,8 mm po zamknięciu) 
- grubej (2 mm po zamknięciu).
Stapler kompatybilny z ładunkiem posiadającym sześć rzędów zszywek wykonanych w technologii przestrzennej 3D o dł. lini szwu 81 mm. (Rączka sztaplera bez ładunku)</t>
  </si>
  <si>
    <t>Uniwersalny ładunek do jednorazowego staplera liniowego z nożem posiadającego sekwencyjną regulację wysokości zszywek przeznaczonych do tkanki
- standardowej (1,5 mm po zamknięciu) 
- pośredniej (1,8 mm po zamknięciu) 
- grubej (2 mm po zamknięciu). 
Ładunek posiadający sześć rzędów zszywek wykonanych w technologii przestrzennej 3D o dł. lini szwu 81 mm. (Nóż zintegrowany z ładunkiem)</t>
  </si>
  <si>
    <r>
      <rPr>
        <b/>
        <sz val="10"/>
        <color theme="1"/>
        <rFont val="Calibri"/>
        <family val="2"/>
        <charset val="238"/>
        <scheme val="minor"/>
      </rPr>
      <t xml:space="preserve">Jednorazowy stapler okrężny
</t>
    </r>
    <r>
      <rPr>
        <sz val="10"/>
        <color theme="1"/>
        <rFont val="Calibri"/>
        <family val="2"/>
        <charset val="238"/>
        <scheme val="minor"/>
      </rPr>
      <t>- wygięty z kontrolowanym dociskiem tkanki i regulowaną wysokością zamknięcia zszywki od 1,0 do 2,5 mm. 
- wysokość otwartej zszywki: 5,5 mm 
- rozmiar staplera okrężnego: 21 mm, 25 mm, 29 mm, 33 mm</t>
    </r>
  </si>
  <si>
    <r>
      <rPr>
        <b/>
        <sz val="10"/>
        <color theme="1"/>
        <rFont val="Calibri"/>
        <family val="2"/>
        <charset val="238"/>
        <scheme val="minor"/>
      </rPr>
      <t xml:space="preserve">Zestaw do przednich resekcji
</t>
    </r>
    <r>
      <rPr>
        <sz val="10"/>
        <color theme="1"/>
        <rFont val="Calibri"/>
        <family val="2"/>
        <charset val="238"/>
        <scheme val="minor"/>
      </rPr>
      <t xml:space="preserve">- jeden jednorazowy stapler zamykająco tnący z  zakrzywioną główką (kształt półksiężyca), posiadający dwie dźwignie: zamykającą oraz spustową, dł. linii cięcia 40 mm
- stapler umożliwia sześciokrotne wystrzelenie  ładunku podczas jednego zabiegu, zawiera  ładunek do tkanki grubej (wysokość zszywki  po zamknięciu: 2,0 mm) </t>
    </r>
    <r>
      <rPr>
        <b/>
        <sz val="10"/>
        <color theme="1"/>
        <rFont val="Calibri"/>
        <family val="2"/>
        <charset val="238"/>
        <scheme val="minor"/>
      </rPr>
      <t xml:space="preserve">plus
</t>
    </r>
    <r>
      <rPr>
        <sz val="10"/>
        <color theme="1"/>
        <rFont val="Calibri"/>
        <family val="2"/>
        <charset val="238"/>
        <scheme val="minor"/>
      </rPr>
      <t xml:space="preserve">- jednorazowy stapler okrężny wygięty z kontrolowanym dociskiem tkanki i  regulowaną wysokością zamknięcia zszywki.
- wysokość otwartej zszywki: 5,5 mm
- rozmiar staplera okrężnego:   25 mm, 29 mm, 33 mm
</t>
    </r>
    <r>
      <rPr>
        <b/>
        <sz val="10"/>
        <color theme="1"/>
        <rFont val="Calibri"/>
        <family val="2"/>
        <charset val="238"/>
        <scheme val="minor"/>
      </rPr>
      <t>Zestaw zawiera jeden stapler zamykająco  tnący i jeden stapler okrężny</t>
    </r>
  </si>
  <si>
    <r>
      <t xml:space="preserve">Klip tytanowy średnio-duży a 120 szt/op 
</t>
    </r>
    <r>
      <rPr>
        <sz val="10"/>
        <color theme="1"/>
        <rFont val="Calibri"/>
        <family val="2"/>
        <charset val="238"/>
        <scheme val="minor"/>
      </rPr>
      <t>- kompatybilny do klipsownicy f-my BRAUN</t>
    </r>
  </si>
  <si>
    <t>op</t>
  </si>
  <si>
    <r>
      <t xml:space="preserve">Klipsy polimerowe niewchłanialne kompatybilne z hybrydowym zestawem aplikatorów 
</t>
    </r>
    <r>
      <rPr>
        <sz val="10"/>
        <color theme="1"/>
        <rFont val="Calibri"/>
        <family val="2"/>
        <charset val="238"/>
        <scheme val="minor"/>
      </rPr>
      <t xml:space="preserve">- wykonane z polimeru nieaktywnego w rezonansie magnetycznym
</t>
    </r>
    <r>
      <rPr>
        <b/>
        <sz val="10"/>
        <color theme="1"/>
        <rFont val="Calibri"/>
        <family val="2"/>
        <charset val="238"/>
        <scheme val="minor"/>
      </rPr>
      <t>- rozm. L</t>
    </r>
    <r>
      <rPr>
        <sz val="10"/>
        <color theme="1"/>
        <rFont val="Calibri"/>
        <family val="2"/>
        <charset val="238"/>
        <scheme val="minor"/>
      </rPr>
      <t xml:space="preserve"> (duży) zamykający struktury  wielkości 5-13 mm
</t>
    </r>
    <r>
      <rPr>
        <b/>
        <sz val="10"/>
        <color theme="1"/>
        <rFont val="Calibri"/>
        <family val="2"/>
        <charset val="238"/>
        <scheme val="minor"/>
      </rPr>
      <t>- rozm. XL</t>
    </r>
    <r>
      <rPr>
        <sz val="10"/>
        <color theme="1"/>
        <rFont val="Calibri"/>
        <family val="2"/>
        <charset val="238"/>
        <scheme val="minor"/>
      </rPr>
      <t xml:space="preserve"> (extra duży) zamykający  struktury wielkości 7-16 mm
- obejmujące struktury w zakresie 360 stopni i zamykające na zamek
- posiadający wewnętrzne żebrowanie  zabezpieczające przed zsunięciem się z naczynia
- magazynek zawierający 4 szt. klipsów
- opak. zawierające 20 magazynków</t>
    </r>
  </si>
  <si>
    <r>
      <t xml:space="preserve">Barwne oznaczniki chirurgiczne do naczyń
</t>
    </r>
    <r>
      <rPr>
        <sz val="10"/>
        <color theme="1"/>
        <rFont val="Calibri"/>
        <family val="2"/>
        <charset val="238"/>
        <scheme val="minor"/>
      </rPr>
      <t>- posiadają trwałe wymiary podłużne poprzeczne
- wytwarzane techniką dziania z poliestru w  formie pasm o krawędziach bocznych  zwiniętych do wewnątrz w kolorze:  niebieskim, czerwonym, żółtym i białym
- właściwości splotu ograniczają strzępliwość  w miejscach przecięć
- w rozm: 2 x 900 mm, 3 x 900 mm, 4 x 900 mm
- pakowane po 10 szt/op</t>
    </r>
  </si>
  <si>
    <t>Szew syntetyczny niewchłanialny - polipropylen</t>
  </si>
  <si>
    <t>Pakiet nr 1  Nici syntetyczme wchłanialne plecione (powlekane)</t>
  </si>
  <si>
    <t xml:space="preserve">Pakiet nr 2 Nici  wchłanialne plecione syntetyczna </t>
  </si>
  <si>
    <t>1.      Syntetyczne wchłaniane nici chirurgiczne z poliglaktyny.</t>
  </si>
  <si>
    <t>3.      Splecione włókna nici pokrywane są syntetyczną, ulegającą rozkładowi hydrolitycznemu powłoką z poliglaktyny i stearynianu wapnia.</t>
  </si>
  <si>
    <t>3/8 koła 19 mm – (odwrotnie tnąca) dł. 70-75 cm</t>
  </si>
  <si>
    <t>3/8 koła 24 mm – (odwrotnie tnąca) dł. 70-75 cm</t>
  </si>
  <si>
    <t>Pakiet nr 4  Nici syntetyczne  wchłanialne monofilamentowe (jednowłóknowe)</t>
  </si>
  <si>
    <t>Pakiet nr 5 Plecionki niewchłanielne powlekane.</t>
  </si>
  <si>
    <t>Pakiet nr 7 Nić syntetyczna niewchłanialna pleciona</t>
  </si>
  <si>
    <r>
      <t xml:space="preserve">Bez igły dł. 200-250 cm
</t>
    </r>
    <r>
      <rPr>
        <b/>
        <sz val="10"/>
        <color theme="1"/>
        <rFont val="Calibri"/>
        <family val="2"/>
        <charset val="238"/>
        <scheme val="minor"/>
      </rPr>
      <t xml:space="preserve">Nić syntetyczna niewchłanialna, pleciona, powlekana silikonem, poliester </t>
    </r>
    <r>
      <rPr>
        <sz val="10"/>
        <color theme="1"/>
        <rFont val="Calibri"/>
        <family val="2"/>
        <charset val="238"/>
        <scheme val="minor"/>
      </rPr>
      <t xml:space="preserve">(podwiązka) </t>
    </r>
  </si>
  <si>
    <r>
      <t xml:space="preserve">Bez igły dł. 200-250 cm
</t>
    </r>
    <r>
      <rPr>
        <b/>
        <sz val="10"/>
        <color theme="1"/>
        <rFont val="Calibri"/>
        <family val="2"/>
        <charset val="238"/>
        <scheme val="minor"/>
      </rPr>
      <t xml:space="preserve">Nić syntetyczna niewchłanialna, pleciona, powlekana silikonem, jedwab (podwiązka) </t>
    </r>
  </si>
  <si>
    <t>1. Podwiązka w postaci włókien poliestrowych,  koloru zielonego.</t>
  </si>
  <si>
    <t xml:space="preserve">Pakiet nr 8 Nici niewchłanialne syntetyczne monofilamentowe. </t>
  </si>
  <si>
    <t>8. Wyraźne oznakowanie rozmiaru szwu na opakowaniu</t>
  </si>
  <si>
    <t>1.      Wykonany z polipropylenu i polietylenu w kolorze niebieskim.</t>
  </si>
  <si>
    <t>Pakiet nr 9 Wosk kostny</t>
  </si>
  <si>
    <t>Pakiet nr 10 Stapler skórny</t>
  </si>
  <si>
    <t>Pakiet nr 11 Jednorazowy stapler liniowy plus ładunki.</t>
  </si>
  <si>
    <t>Pakiet nr 12 Jednorazowy stapler okrężny plus ładunki.</t>
  </si>
  <si>
    <t xml:space="preserve">Pakiet nr 6 Monofilament niewchłanialny </t>
  </si>
  <si>
    <t>Pakiet nr 13 Klip tytanowy.</t>
  </si>
  <si>
    <t>Pakiet nr 14 Klipsy polimerowe niewchłanialne</t>
  </si>
  <si>
    <t>Pakiet nr 15 Barwne oznaczniki chirurgiczne do naczyń.</t>
  </si>
  <si>
    <t>½ koła 48 mm - (okrągła) dł. 70-75 cm</t>
  </si>
  <si>
    <t>7.      Nić w kolorze fioletowym lub bezbarwnym.</t>
  </si>
  <si>
    <t xml:space="preserve">1.      Podstawowym składnikiem nici to:  kwasu poliglikolowego. Dopuszcza się dodatek innych związków, które wpływają na lepszą strukturę jakości nici oraz wpłyną na pozostałe </t>
  </si>
  <si>
    <t xml:space="preserve">1.      Podstawowym składnikiem nici to: kopolimer. </t>
  </si>
  <si>
    <t>3.      Obecność materiału w organizmie 100% masy w okresie nie krótszym niż 50 dni i nie dłuższym niż 100 dni.</t>
  </si>
  <si>
    <t>Pakiet nr 3 Nici syntetyczny monofilamentowy szew wchłanialny.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</si>
  <si>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 xml:space="preserve">
</t>
    </r>
  </si>
  <si>
    <t>Oznaczenie postępowania 09/2021</t>
  </si>
  <si>
    <r>
      <t>½ koła 48 mm – (okrągła); p</t>
    </r>
    <r>
      <rPr>
        <sz val="10"/>
        <rFont val="Calibri"/>
        <family val="2"/>
        <charset val="238"/>
        <scheme val="minor"/>
      </rPr>
      <t>odwójn</t>
    </r>
    <r>
      <rPr>
        <sz val="10"/>
        <color theme="1"/>
        <rFont val="Calibri"/>
        <family val="2"/>
        <charset val="238"/>
        <scheme val="minor"/>
      </rPr>
      <t>a – typu pętla dł. 150-160 cm</t>
    </r>
  </si>
  <si>
    <r>
      <t>½ koła 48 mm – (okrągła); p</t>
    </r>
    <r>
      <rPr>
        <sz val="10"/>
        <rFont val="Calibri"/>
        <family val="2"/>
        <charset val="238"/>
        <scheme val="minor"/>
      </rPr>
      <t>odwój</t>
    </r>
    <r>
      <rPr>
        <sz val="10"/>
        <color theme="1"/>
        <rFont val="Calibri"/>
        <family val="2"/>
        <charset val="238"/>
        <scheme val="minor"/>
      </rPr>
      <t>na – typu pętla dł. 150-160 cm</t>
    </r>
  </si>
  <si>
    <t>7.      Nić poliestrowa.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</si>
</sst>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2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u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0"/>
      <name val="Calibri"/>
      <family val="2"/>
      <charset val="238"/>
      <scheme val="minor"/>
    </font>
    <font>
      <sz val="9"/>
      <color rgb="FFFF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7" fillId="0" borderId="0" xfId="1" applyNumberFormat="1" applyFont="1"/>
    <xf numFmtId="165" fontId="0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5" fontId="13" fillId="0" borderId="0" xfId="1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vertical="top"/>
    </xf>
    <xf numFmtId="166" fontId="7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/>
    <xf numFmtId="0" fontId="5" fillId="0" borderId="0" xfId="0" applyNumberFormat="1" applyFont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0" fillId="0" borderId="0" xfId="0" applyFont="1" applyAlignment="1"/>
    <xf numFmtId="0" fontId="4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1" fillId="0" borderId="0" xfId="0" applyFont="1"/>
    <xf numFmtId="0" fontId="22" fillId="0" borderId="0" xfId="0" applyFont="1"/>
  </cellXfs>
  <cellStyles count="14">
    <cellStyle name="Dziesiętny" xfId="1" builtinId="3"/>
    <cellStyle name="Normalny" xfId="0" builtinId="0"/>
    <cellStyle name="Normalny 10" xfId="2" xr:uid="{00000000-0005-0000-0000-000002000000}"/>
    <cellStyle name="Normalny 11" xfId="3" xr:uid="{00000000-0005-0000-0000-000003000000}"/>
    <cellStyle name="Normalny 14" xfId="4" xr:uid="{00000000-0005-0000-0000-000004000000}"/>
    <cellStyle name="Normalny 15" xfId="5" xr:uid="{00000000-0005-0000-0000-000005000000}"/>
    <cellStyle name="Normalny 2" xfId="6" xr:uid="{00000000-0005-0000-0000-000006000000}"/>
    <cellStyle name="Normalny 3" xfId="7" xr:uid="{00000000-0005-0000-0000-000007000000}"/>
    <cellStyle name="Normalny 4" xfId="8" xr:uid="{00000000-0005-0000-0000-000008000000}"/>
    <cellStyle name="Normalny 5" xfId="9" xr:uid="{00000000-0005-0000-0000-000009000000}"/>
    <cellStyle name="Normalny 6" xfId="10" xr:uid="{00000000-0005-0000-0000-00000A000000}"/>
    <cellStyle name="Normalny 7" xfId="11" xr:uid="{00000000-0005-0000-0000-00000B000000}"/>
    <cellStyle name="Normalny 8" xfId="12" xr:uid="{00000000-0005-0000-0000-00000C000000}"/>
    <cellStyle name="Normalny 9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zoomScaleNormal="100" workbookViewId="0">
      <selection activeCell="B15" sqref="B15"/>
    </sheetView>
  </sheetViews>
  <sheetFormatPr defaultRowHeight="14.25"/>
  <cols>
    <col min="1" max="1" width="6.25" customWidth="1"/>
    <col min="2" max="2" width="37.5" customWidth="1"/>
    <col min="3" max="3" width="10" customWidth="1"/>
    <col min="4" max="4" width="15" customWidth="1"/>
    <col min="5" max="5" width="9.75" customWidth="1"/>
    <col min="6" max="6" width="6.5" customWidth="1"/>
    <col min="7" max="7" width="10.125" bestFit="1" customWidth="1"/>
    <col min="11" max="11" width="9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4.25" customHeight="1">
      <c r="A4" s="12"/>
      <c r="B4" s="12"/>
      <c r="C4" s="18"/>
      <c r="D4" s="12"/>
      <c r="E4" s="12"/>
      <c r="F4" s="12"/>
      <c r="G4" s="12"/>
      <c r="H4" s="12"/>
      <c r="I4" s="12"/>
      <c r="J4" s="12"/>
      <c r="K4" s="12"/>
      <c r="L4" s="12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>
      <c r="A6" s="51" t="s">
        <v>118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1" t="s">
        <v>10</v>
      </c>
      <c r="K9" s="11" t="s">
        <v>7</v>
      </c>
      <c r="L9" s="46"/>
    </row>
    <row r="10" spans="1:12" ht="17.100000000000001" customHeight="1">
      <c r="A10" s="64">
        <v>1</v>
      </c>
      <c r="B10" s="62">
        <v>2</v>
      </c>
      <c r="C10" s="63"/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2">
        <v>11</v>
      </c>
    </row>
    <row r="11" spans="1:12" ht="17.100000000000001" customHeight="1">
      <c r="A11" s="65"/>
      <c r="B11" s="6" t="s">
        <v>44</v>
      </c>
      <c r="C11" s="6" t="s">
        <v>45</v>
      </c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7.100000000000001" customHeight="1">
      <c r="A12" s="2">
        <v>1</v>
      </c>
      <c r="B12" s="9" t="s">
        <v>15</v>
      </c>
      <c r="C12" s="26" t="s">
        <v>27</v>
      </c>
      <c r="D12" s="8"/>
      <c r="E12" s="8"/>
      <c r="F12" s="7" t="s">
        <v>26</v>
      </c>
      <c r="G12" s="10">
        <v>24</v>
      </c>
      <c r="H12" s="36"/>
      <c r="I12" s="36">
        <f t="shared" ref="I12:I27" si="0">ROUND(G12*H12,2)</f>
        <v>0</v>
      </c>
      <c r="J12" s="2"/>
      <c r="K12" s="36">
        <f>+I12*J12%</f>
        <v>0</v>
      </c>
      <c r="L12" s="38">
        <f>ROUND(I12+K12,2)</f>
        <v>0</v>
      </c>
    </row>
    <row r="13" spans="1:12" ht="17.100000000000001" customHeight="1">
      <c r="A13" s="2">
        <v>2</v>
      </c>
      <c r="B13" s="9" t="s">
        <v>16</v>
      </c>
      <c r="C13" s="26" t="s">
        <v>28</v>
      </c>
      <c r="D13" s="8"/>
      <c r="E13" s="8"/>
      <c r="F13" s="7" t="s">
        <v>26</v>
      </c>
      <c r="G13" s="10">
        <v>360</v>
      </c>
      <c r="H13" s="36"/>
      <c r="I13" s="36">
        <f t="shared" si="0"/>
        <v>0</v>
      </c>
      <c r="J13" s="2"/>
      <c r="K13" s="36">
        <f t="shared" ref="K13:K27" si="1">+I13*J13%</f>
        <v>0</v>
      </c>
      <c r="L13" s="38">
        <f t="shared" ref="L13:L27" si="2">ROUND(I13+K13,2)</f>
        <v>0</v>
      </c>
    </row>
    <row r="14" spans="1:12" ht="17.100000000000001" customHeight="1">
      <c r="A14" s="2">
        <v>3</v>
      </c>
      <c r="B14" s="9" t="s">
        <v>16</v>
      </c>
      <c r="C14" s="26" t="s">
        <v>29</v>
      </c>
      <c r="D14" s="8"/>
      <c r="E14" s="8"/>
      <c r="F14" s="7" t="s">
        <v>26</v>
      </c>
      <c r="G14" s="10">
        <v>360</v>
      </c>
      <c r="H14" s="36"/>
      <c r="I14" s="36">
        <f t="shared" si="0"/>
        <v>0</v>
      </c>
      <c r="J14" s="2"/>
      <c r="K14" s="36">
        <f t="shared" si="1"/>
        <v>0</v>
      </c>
      <c r="L14" s="38">
        <f t="shared" si="2"/>
        <v>0</v>
      </c>
    </row>
    <row r="15" spans="1:12" ht="17.100000000000001" customHeight="1">
      <c r="A15" s="2">
        <v>4</v>
      </c>
      <c r="B15" s="9" t="s">
        <v>17</v>
      </c>
      <c r="C15" s="26" t="s">
        <v>29</v>
      </c>
      <c r="D15" s="8"/>
      <c r="E15" s="8"/>
      <c r="F15" s="7" t="s">
        <v>26</v>
      </c>
      <c r="G15" s="10">
        <v>720</v>
      </c>
      <c r="H15" s="36"/>
      <c r="I15" s="36">
        <f t="shared" si="0"/>
        <v>0</v>
      </c>
      <c r="J15" s="2"/>
      <c r="K15" s="36">
        <f t="shared" si="1"/>
        <v>0</v>
      </c>
      <c r="L15" s="38">
        <f t="shared" si="2"/>
        <v>0</v>
      </c>
    </row>
    <row r="16" spans="1:12" ht="17.100000000000001" customHeight="1">
      <c r="A16" s="2">
        <v>5</v>
      </c>
      <c r="B16" s="9" t="s">
        <v>18</v>
      </c>
      <c r="C16" s="26" t="s">
        <v>29</v>
      </c>
      <c r="D16" s="8"/>
      <c r="E16" s="8"/>
      <c r="F16" s="7" t="s">
        <v>26</v>
      </c>
      <c r="G16" s="10">
        <v>360</v>
      </c>
      <c r="H16" s="36"/>
      <c r="I16" s="36">
        <f t="shared" si="0"/>
        <v>0</v>
      </c>
      <c r="J16" s="2"/>
      <c r="K16" s="36">
        <f t="shared" si="1"/>
        <v>0</v>
      </c>
      <c r="L16" s="38">
        <f t="shared" si="2"/>
        <v>0</v>
      </c>
    </row>
    <row r="17" spans="1:12" ht="17.100000000000001" customHeight="1">
      <c r="A17" s="2">
        <v>6</v>
      </c>
      <c r="B17" s="9" t="s">
        <v>17</v>
      </c>
      <c r="C17" s="26">
        <v>0</v>
      </c>
      <c r="D17" s="8"/>
      <c r="E17" s="8"/>
      <c r="F17" s="7" t="s">
        <v>26</v>
      </c>
      <c r="G17" s="10">
        <v>2400</v>
      </c>
      <c r="H17" s="36"/>
      <c r="I17" s="36">
        <f t="shared" si="0"/>
        <v>0</v>
      </c>
      <c r="J17" s="2"/>
      <c r="K17" s="36">
        <f t="shared" si="1"/>
        <v>0</v>
      </c>
      <c r="L17" s="38">
        <f t="shared" si="2"/>
        <v>0</v>
      </c>
    </row>
    <row r="18" spans="1:12" ht="17.100000000000001" customHeight="1">
      <c r="A18" s="2">
        <v>7</v>
      </c>
      <c r="B18" s="9" t="s">
        <v>19</v>
      </c>
      <c r="C18" s="26">
        <v>1</v>
      </c>
      <c r="D18" s="8"/>
      <c r="E18" s="8"/>
      <c r="F18" s="7" t="s">
        <v>26</v>
      </c>
      <c r="G18" s="10">
        <v>480</v>
      </c>
      <c r="H18" s="36"/>
      <c r="I18" s="36">
        <f t="shared" si="0"/>
        <v>0</v>
      </c>
      <c r="J18" s="2"/>
      <c r="K18" s="36">
        <f t="shared" si="1"/>
        <v>0</v>
      </c>
      <c r="L18" s="38">
        <f t="shared" si="2"/>
        <v>0</v>
      </c>
    </row>
    <row r="19" spans="1:12" ht="17.100000000000001" customHeight="1">
      <c r="A19" s="2">
        <v>8</v>
      </c>
      <c r="B19" s="9" t="s">
        <v>20</v>
      </c>
      <c r="C19" s="26">
        <v>1</v>
      </c>
      <c r="D19" s="8"/>
      <c r="E19" s="8"/>
      <c r="F19" s="7" t="s">
        <v>26</v>
      </c>
      <c r="G19" s="10">
        <v>2400</v>
      </c>
      <c r="H19" s="36"/>
      <c r="I19" s="36">
        <f t="shared" si="0"/>
        <v>0</v>
      </c>
      <c r="J19" s="2"/>
      <c r="K19" s="36">
        <f t="shared" si="1"/>
        <v>0</v>
      </c>
      <c r="L19" s="38">
        <f t="shared" si="2"/>
        <v>0</v>
      </c>
    </row>
    <row r="20" spans="1:12" ht="17.100000000000001" customHeight="1">
      <c r="A20" s="2">
        <v>9</v>
      </c>
      <c r="B20" s="9" t="s">
        <v>21</v>
      </c>
      <c r="C20" s="26">
        <v>1</v>
      </c>
      <c r="D20" s="8"/>
      <c r="E20" s="8"/>
      <c r="F20" s="7" t="s">
        <v>26</v>
      </c>
      <c r="G20" s="10">
        <v>12</v>
      </c>
      <c r="H20" s="36"/>
      <c r="I20" s="36">
        <f t="shared" si="0"/>
        <v>0</v>
      </c>
      <c r="J20" s="2"/>
      <c r="K20" s="36">
        <f t="shared" si="1"/>
        <v>0</v>
      </c>
      <c r="L20" s="38">
        <f t="shared" si="2"/>
        <v>0</v>
      </c>
    </row>
    <row r="21" spans="1:12" ht="17.100000000000001" customHeight="1">
      <c r="A21" s="2">
        <v>10</v>
      </c>
      <c r="B21" s="9" t="s">
        <v>22</v>
      </c>
      <c r="C21" s="26">
        <v>2</v>
      </c>
      <c r="D21" s="8"/>
      <c r="E21" s="8"/>
      <c r="F21" s="7" t="s">
        <v>26</v>
      </c>
      <c r="G21" s="10">
        <v>480</v>
      </c>
      <c r="H21" s="36"/>
      <c r="I21" s="36">
        <f t="shared" si="0"/>
        <v>0</v>
      </c>
      <c r="J21" s="2"/>
      <c r="K21" s="36">
        <f t="shared" si="1"/>
        <v>0</v>
      </c>
      <c r="L21" s="38">
        <f t="shared" si="2"/>
        <v>0</v>
      </c>
    </row>
    <row r="22" spans="1:12" ht="17.100000000000001" customHeight="1">
      <c r="A22" s="2">
        <v>11</v>
      </c>
      <c r="B22" s="9" t="s">
        <v>23</v>
      </c>
      <c r="C22" s="26">
        <v>2</v>
      </c>
      <c r="D22" s="8"/>
      <c r="E22" s="8"/>
      <c r="F22" s="7" t="s">
        <v>26</v>
      </c>
      <c r="G22" s="10">
        <v>4200</v>
      </c>
      <c r="H22" s="36"/>
      <c r="I22" s="36">
        <f t="shared" si="0"/>
        <v>0</v>
      </c>
      <c r="J22" s="2"/>
      <c r="K22" s="36">
        <f t="shared" si="1"/>
        <v>0</v>
      </c>
      <c r="L22" s="38">
        <f t="shared" si="2"/>
        <v>0</v>
      </c>
    </row>
    <row r="23" spans="1:12" ht="17.100000000000001" customHeight="1">
      <c r="A23" s="2">
        <v>12</v>
      </c>
      <c r="B23" s="9" t="s">
        <v>25</v>
      </c>
      <c r="C23" s="26" t="s">
        <v>29</v>
      </c>
      <c r="D23" s="8"/>
      <c r="E23" s="8"/>
      <c r="F23" s="7" t="s">
        <v>26</v>
      </c>
      <c r="G23" s="10">
        <v>960</v>
      </c>
      <c r="H23" s="36"/>
      <c r="I23" s="36">
        <f t="shared" si="0"/>
        <v>0</v>
      </c>
      <c r="J23" s="2"/>
      <c r="K23" s="36">
        <f t="shared" si="1"/>
        <v>0</v>
      </c>
      <c r="L23" s="38">
        <f t="shared" si="2"/>
        <v>0</v>
      </c>
    </row>
    <row r="24" spans="1:12" ht="17.100000000000001" customHeight="1">
      <c r="A24" s="2">
        <v>13</v>
      </c>
      <c r="B24" s="9" t="s">
        <v>24</v>
      </c>
      <c r="C24" s="26" t="s">
        <v>28</v>
      </c>
      <c r="D24" s="8"/>
      <c r="E24" s="8"/>
      <c r="F24" s="7" t="s">
        <v>26</v>
      </c>
      <c r="G24" s="10">
        <v>360</v>
      </c>
      <c r="H24" s="36"/>
      <c r="I24" s="36">
        <f t="shared" si="0"/>
        <v>0</v>
      </c>
      <c r="J24" s="2"/>
      <c r="K24" s="36">
        <f t="shared" si="1"/>
        <v>0</v>
      </c>
      <c r="L24" s="38">
        <f t="shared" si="2"/>
        <v>0</v>
      </c>
    </row>
    <row r="25" spans="1:12" ht="17.100000000000001" customHeight="1">
      <c r="A25" s="2">
        <v>14</v>
      </c>
      <c r="B25" s="9" t="s">
        <v>24</v>
      </c>
      <c r="C25" s="26" t="s">
        <v>29</v>
      </c>
      <c r="D25" s="8"/>
      <c r="E25" s="8"/>
      <c r="F25" s="7" t="s">
        <v>26</v>
      </c>
      <c r="G25" s="10">
        <v>840</v>
      </c>
      <c r="H25" s="36"/>
      <c r="I25" s="36">
        <f t="shared" si="0"/>
        <v>0</v>
      </c>
      <c r="J25" s="2"/>
      <c r="K25" s="36">
        <f t="shared" si="1"/>
        <v>0</v>
      </c>
      <c r="L25" s="38">
        <f t="shared" si="2"/>
        <v>0</v>
      </c>
    </row>
    <row r="26" spans="1:12" ht="17.100000000000001" customHeight="1">
      <c r="A26" s="2">
        <v>15</v>
      </c>
      <c r="B26" s="9" t="s">
        <v>24</v>
      </c>
      <c r="C26" s="26" t="s">
        <v>31</v>
      </c>
      <c r="D26" s="8"/>
      <c r="E26" s="8"/>
      <c r="F26" s="7" t="s">
        <v>26</v>
      </c>
      <c r="G26" s="10">
        <v>360</v>
      </c>
      <c r="H26" s="36"/>
      <c r="I26" s="36">
        <f t="shared" si="0"/>
        <v>0</v>
      </c>
      <c r="J26" s="2"/>
      <c r="K26" s="36">
        <f t="shared" si="1"/>
        <v>0</v>
      </c>
      <c r="L26" s="38">
        <f t="shared" si="2"/>
        <v>0</v>
      </c>
    </row>
    <row r="27" spans="1:12">
      <c r="A27" s="2">
        <v>16</v>
      </c>
      <c r="B27" s="9" t="s">
        <v>24</v>
      </c>
      <c r="C27" s="26">
        <v>0</v>
      </c>
      <c r="D27" s="8"/>
      <c r="E27" s="8"/>
      <c r="F27" s="7" t="s">
        <v>26</v>
      </c>
      <c r="G27" s="10">
        <v>360</v>
      </c>
      <c r="H27" s="36"/>
      <c r="I27" s="36">
        <f t="shared" si="0"/>
        <v>0</v>
      </c>
      <c r="J27" s="2"/>
      <c r="K27" s="36">
        <f t="shared" si="1"/>
        <v>0</v>
      </c>
      <c r="L27" s="38">
        <f t="shared" si="2"/>
        <v>0</v>
      </c>
    </row>
    <row r="28" spans="1:12" ht="28.5" customHeight="1" thickBot="1">
      <c r="A28" s="1"/>
      <c r="B28" s="1"/>
      <c r="C28" s="1"/>
      <c r="D28" s="1"/>
      <c r="E28" s="1"/>
      <c r="F28" s="48" t="s">
        <v>9</v>
      </c>
      <c r="G28" s="49"/>
      <c r="H28" s="50"/>
      <c r="I28" s="37">
        <f>SUM(I12:I27)</f>
        <v>0</v>
      </c>
      <c r="J28" s="1"/>
      <c r="K28" s="1"/>
      <c r="L28" s="37">
        <f>SUM(L12:L27)</f>
        <v>0</v>
      </c>
    </row>
    <row r="29" spans="1:12">
      <c r="A29" s="32" t="s">
        <v>32</v>
      </c>
      <c r="B29" s="22"/>
      <c r="C29" s="22"/>
      <c r="D29" s="21"/>
      <c r="E29" s="1"/>
      <c r="F29" s="1"/>
      <c r="G29" s="1"/>
      <c r="H29" s="1"/>
      <c r="I29" s="1"/>
      <c r="J29" s="1"/>
      <c r="K29" s="1"/>
      <c r="L29" s="1"/>
    </row>
    <row r="30" spans="1:12">
      <c r="A30" s="21" t="s">
        <v>37</v>
      </c>
      <c r="B30" s="23"/>
      <c r="C30" s="23"/>
      <c r="D30" s="24"/>
      <c r="I30" s="1"/>
      <c r="J30" s="1"/>
      <c r="K30" s="1"/>
      <c r="L30" s="1"/>
    </row>
    <row r="31" spans="1:12">
      <c r="A31" s="21"/>
      <c r="B31" s="25"/>
      <c r="C31" s="25"/>
      <c r="D31" s="24"/>
      <c r="L31" s="13"/>
    </row>
    <row r="32" spans="1:12">
      <c r="A32" s="31" t="s">
        <v>38</v>
      </c>
      <c r="B32" s="24"/>
      <c r="C32" s="24"/>
      <c r="D32" s="24"/>
    </row>
    <row r="33" spans="1:11">
      <c r="A33" s="24"/>
      <c r="B33" s="24"/>
      <c r="C33" s="24"/>
      <c r="D33" s="24"/>
    </row>
    <row r="34" spans="1:11">
      <c r="A34" s="24" t="s">
        <v>143</v>
      </c>
      <c r="B34" s="24"/>
      <c r="C34" s="24"/>
      <c r="D34" s="24"/>
    </row>
    <row r="35" spans="1:11">
      <c r="A35" s="24" t="s">
        <v>69</v>
      </c>
      <c r="B35" s="24"/>
      <c r="C35" s="24"/>
      <c r="D35" s="24"/>
    </row>
    <row r="36" spans="1:11">
      <c r="A36" s="24" t="s">
        <v>39</v>
      </c>
      <c r="B36" s="24"/>
      <c r="C36" s="24"/>
      <c r="D36" s="24"/>
    </row>
    <row r="37" spans="1:11">
      <c r="A37" s="24" t="s">
        <v>40</v>
      </c>
      <c r="B37" s="24"/>
      <c r="C37" s="24"/>
      <c r="D37" s="24"/>
    </row>
    <row r="38" spans="1:11">
      <c r="A38" s="24" t="s">
        <v>41</v>
      </c>
      <c r="B38" s="24"/>
      <c r="C38" s="24"/>
      <c r="D38" s="24"/>
    </row>
    <row r="39" spans="1:11">
      <c r="A39" s="24" t="s">
        <v>33</v>
      </c>
      <c r="B39" s="24" t="s">
        <v>34</v>
      </c>
      <c r="C39" s="24"/>
      <c r="D39" s="24"/>
    </row>
    <row r="40" spans="1:11" ht="15" customHeight="1">
      <c r="A40" s="24"/>
      <c r="B40" s="24" t="s">
        <v>35</v>
      </c>
      <c r="C40" s="24"/>
      <c r="D40" s="24"/>
    </row>
    <row r="41" spans="1:11">
      <c r="A41" s="24"/>
      <c r="B41" s="24" t="s">
        <v>36</v>
      </c>
      <c r="C41" s="24"/>
      <c r="D41" s="24"/>
    </row>
    <row r="42" spans="1:11" ht="14.25" customHeight="1">
      <c r="A42" s="24" t="s">
        <v>42</v>
      </c>
      <c r="B42" s="24"/>
      <c r="C42" s="24"/>
      <c r="D42" s="24"/>
      <c r="I42" s="41"/>
      <c r="J42" s="41"/>
      <c r="K42" s="41"/>
    </row>
    <row r="43" spans="1:11" ht="16.5" customHeight="1">
      <c r="A43" s="24" t="s">
        <v>43</v>
      </c>
      <c r="B43" s="24"/>
      <c r="I43" s="41"/>
      <c r="J43" s="41"/>
      <c r="K43" s="41"/>
    </row>
  </sheetData>
  <mergeCells count="28">
    <mergeCell ref="L10:L11"/>
    <mergeCell ref="L8:L9"/>
    <mergeCell ref="F28:H28"/>
    <mergeCell ref="A1:L1"/>
    <mergeCell ref="A2:L2"/>
    <mergeCell ref="A3:L3"/>
    <mergeCell ref="A5:L5"/>
    <mergeCell ref="A6:L6"/>
    <mergeCell ref="A8:A9"/>
    <mergeCell ref="D8:D9"/>
    <mergeCell ref="E8:E9"/>
    <mergeCell ref="F8:F9"/>
    <mergeCell ref="B8:C9"/>
    <mergeCell ref="B10:C10"/>
    <mergeCell ref="A10:A11"/>
    <mergeCell ref="D10:D11"/>
    <mergeCell ref="G8:G9"/>
    <mergeCell ref="H8:H9"/>
    <mergeCell ref="I8:I9"/>
    <mergeCell ref="J8:K8"/>
    <mergeCell ref="J10:J11"/>
    <mergeCell ref="K10:K11"/>
    <mergeCell ref="I42:K43"/>
    <mergeCell ref="E10:E11"/>
    <mergeCell ref="F10:F11"/>
    <mergeCell ref="G10:G11"/>
    <mergeCell ref="H10:H11"/>
    <mergeCell ref="I10:I11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"/>
  <sheetViews>
    <sheetView workbookViewId="0">
      <selection activeCell="H17" sqref="H17:J18"/>
    </sheetView>
  </sheetViews>
  <sheetFormatPr defaultRowHeight="14.25"/>
  <cols>
    <col min="2" max="2" width="23.25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134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1"/>
      <c r="B8" s="1"/>
      <c r="C8" s="1"/>
      <c r="D8" s="1"/>
      <c r="E8" s="1"/>
      <c r="F8" s="15"/>
      <c r="G8" s="1"/>
      <c r="H8" s="1"/>
      <c r="I8" s="1"/>
      <c r="J8" s="1"/>
      <c r="K8" s="1"/>
    </row>
    <row r="9" spans="1:12">
      <c r="A9" s="44" t="s">
        <v>0</v>
      </c>
      <c r="B9" s="58" t="s">
        <v>1</v>
      </c>
      <c r="C9" s="59"/>
      <c r="D9" s="46" t="s">
        <v>13</v>
      </c>
      <c r="E9" s="46" t="s">
        <v>12</v>
      </c>
      <c r="F9" s="44" t="s">
        <v>2</v>
      </c>
      <c r="G9" s="44" t="s">
        <v>3</v>
      </c>
      <c r="H9" s="46" t="s">
        <v>4</v>
      </c>
      <c r="I9" s="46" t="s">
        <v>5</v>
      </c>
      <c r="J9" s="46" t="s">
        <v>6</v>
      </c>
      <c r="K9" s="47"/>
      <c r="L9" s="46" t="s">
        <v>8</v>
      </c>
    </row>
    <row r="10" spans="1:12" ht="25.5">
      <c r="A10" s="45"/>
      <c r="B10" s="60"/>
      <c r="C10" s="61"/>
      <c r="D10" s="45"/>
      <c r="E10" s="46"/>
      <c r="F10" s="45"/>
      <c r="G10" s="45"/>
      <c r="H10" s="45"/>
      <c r="I10" s="45"/>
      <c r="J10" s="19" t="s">
        <v>10</v>
      </c>
      <c r="K10" s="19" t="s">
        <v>7</v>
      </c>
      <c r="L10" s="46"/>
    </row>
    <row r="11" spans="1:12">
      <c r="A11" s="28">
        <v>1</v>
      </c>
      <c r="B11" s="62">
        <v>2</v>
      </c>
      <c r="C11" s="63"/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</row>
    <row r="12" spans="1:12" ht="92.25" customHeight="1">
      <c r="A12" s="2">
        <v>1</v>
      </c>
      <c r="B12" s="75" t="s">
        <v>105</v>
      </c>
      <c r="C12" s="76"/>
      <c r="D12" s="8"/>
      <c r="E12" s="8"/>
      <c r="F12" s="7" t="s">
        <v>106</v>
      </c>
      <c r="G12" s="10">
        <v>492</v>
      </c>
      <c r="H12" s="36"/>
      <c r="I12" s="3">
        <f t="shared" ref="I12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15" thickBot="1">
      <c r="A13" s="1"/>
      <c r="B13" s="1"/>
      <c r="C13" s="1"/>
      <c r="D13" s="1"/>
      <c r="E13" s="1"/>
      <c r="F13" s="73" t="s">
        <v>9</v>
      </c>
      <c r="G13" s="73"/>
      <c r="H13" s="74"/>
      <c r="I13" s="5">
        <f>SUM(I12:I12)</f>
        <v>0</v>
      </c>
      <c r="J13" s="1"/>
      <c r="K13" s="1"/>
      <c r="L13" s="5">
        <f>SUM(L12:L12)</f>
        <v>0</v>
      </c>
    </row>
    <row r="15" spans="1:12">
      <c r="A15" s="33"/>
      <c r="B15" s="30"/>
      <c r="C15" s="30"/>
      <c r="D15" s="30"/>
      <c r="E15" s="30"/>
      <c r="F15" s="30"/>
    </row>
    <row r="16" spans="1:12">
      <c r="A16" s="30"/>
      <c r="B16" s="30"/>
      <c r="C16" s="30"/>
      <c r="D16" s="30"/>
      <c r="E16" s="30"/>
      <c r="F16" s="30"/>
    </row>
    <row r="17" spans="1:10">
      <c r="A17" s="30"/>
      <c r="B17" s="30"/>
      <c r="C17" s="30"/>
      <c r="D17" s="30"/>
      <c r="E17" s="30"/>
      <c r="F17" s="30"/>
      <c r="H17" s="41"/>
      <c r="I17" s="41"/>
      <c r="J17" s="41"/>
    </row>
    <row r="18" spans="1:10">
      <c r="A18" s="33"/>
      <c r="B18" s="30"/>
      <c r="C18" s="30"/>
      <c r="D18" s="30"/>
      <c r="E18" s="30"/>
      <c r="F18" s="30"/>
      <c r="H18" s="41"/>
      <c r="I18" s="41"/>
      <c r="J18" s="41"/>
    </row>
    <row r="26" spans="1:10">
      <c r="D26" s="35"/>
    </row>
  </sheetData>
  <mergeCells count="19">
    <mergeCell ref="B12:C12"/>
    <mergeCell ref="F13:H13"/>
    <mergeCell ref="H17:J18"/>
    <mergeCell ref="G9:G10"/>
    <mergeCell ref="H9:H10"/>
    <mergeCell ref="I9:I10"/>
    <mergeCell ref="J9:K9"/>
    <mergeCell ref="A1:L1"/>
    <mergeCell ref="A2:L2"/>
    <mergeCell ref="A3:L3"/>
    <mergeCell ref="L9:L10"/>
    <mergeCell ref="B11:C11"/>
    <mergeCell ref="A5:K5"/>
    <mergeCell ref="A6:K6"/>
    <mergeCell ref="A9:A10"/>
    <mergeCell ref="B9:C10"/>
    <mergeCell ref="D9:D10"/>
    <mergeCell ref="E9:E10"/>
    <mergeCell ref="F9:F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8"/>
  <sheetViews>
    <sheetView workbookViewId="0">
      <selection activeCell="G29" sqref="G29"/>
    </sheetView>
  </sheetViews>
  <sheetFormatPr defaultRowHeight="14.25"/>
  <cols>
    <col min="2" max="2" width="36.75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135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9" t="s">
        <v>10</v>
      </c>
      <c r="K9" s="19" t="s">
        <v>7</v>
      </c>
      <c r="L9" s="46"/>
    </row>
    <row r="10" spans="1:12">
      <c r="A10" s="27">
        <v>1</v>
      </c>
      <c r="B10" s="62">
        <v>2</v>
      </c>
      <c r="C10" s="63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</row>
    <row r="11" spans="1:12" ht="122.1" customHeight="1">
      <c r="A11" s="2">
        <v>1</v>
      </c>
      <c r="B11" s="77" t="s">
        <v>107</v>
      </c>
      <c r="C11" s="76"/>
      <c r="D11" s="8"/>
      <c r="E11" s="8"/>
      <c r="F11" s="7" t="s">
        <v>106</v>
      </c>
      <c r="G11" s="10">
        <v>10</v>
      </c>
      <c r="H11" s="2"/>
      <c r="I11" s="3">
        <f t="shared" ref="I11:I14" si="0">ROUND(G11*H11,2)</f>
        <v>0</v>
      </c>
      <c r="J11" s="2"/>
      <c r="K11" s="3">
        <f>+I11*J11%</f>
        <v>0</v>
      </c>
      <c r="L11" s="4">
        <f>ROUND(I11+K11,2)</f>
        <v>0</v>
      </c>
    </row>
    <row r="12" spans="1:12" ht="122.1" customHeight="1">
      <c r="A12" s="2">
        <v>2</v>
      </c>
      <c r="B12" s="77" t="s">
        <v>108</v>
      </c>
      <c r="C12" s="76"/>
      <c r="D12" s="8"/>
      <c r="E12" s="8"/>
      <c r="F12" s="7" t="s">
        <v>106</v>
      </c>
      <c r="G12" s="10">
        <v>20</v>
      </c>
      <c r="H12" s="2"/>
      <c r="I12" s="3">
        <f t="shared" si="0"/>
        <v>0</v>
      </c>
      <c r="J12" s="2"/>
      <c r="K12" s="3">
        <f t="shared" ref="K12:K14" si="1">+I12*J12%</f>
        <v>0</v>
      </c>
      <c r="L12" s="4">
        <f t="shared" ref="L12:L14" si="2">ROUND(I12+K12,2)</f>
        <v>0</v>
      </c>
    </row>
    <row r="13" spans="1:12" ht="122.1" customHeight="1">
      <c r="A13" s="2">
        <v>3</v>
      </c>
      <c r="B13" s="77" t="s">
        <v>109</v>
      </c>
      <c r="C13" s="76"/>
      <c r="D13" s="8"/>
      <c r="E13" s="8"/>
      <c r="F13" s="7" t="s">
        <v>106</v>
      </c>
      <c r="G13" s="10">
        <v>10</v>
      </c>
      <c r="H13" s="2"/>
      <c r="I13" s="3">
        <f t="shared" si="0"/>
        <v>0</v>
      </c>
      <c r="J13" s="2"/>
      <c r="K13" s="3">
        <f t="shared" si="1"/>
        <v>0</v>
      </c>
      <c r="L13" s="4">
        <f t="shared" si="2"/>
        <v>0</v>
      </c>
    </row>
    <row r="14" spans="1:12" ht="122.1" customHeight="1">
      <c r="A14" s="2">
        <v>4</v>
      </c>
      <c r="B14" s="77" t="s">
        <v>110</v>
      </c>
      <c r="C14" s="76"/>
      <c r="D14" s="8"/>
      <c r="E14" s="8"/>
      <c r="F14" s="7" t="s">
        <v>106</v>
      </c>
      <c r="G14" s="10">
        <v>15</v>
      </c>
      <c r="H14" s="2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17.100000000000001" customHeight="1" thickBot="1">
      <c r="A15" s="1"/>
      <c r="B15" s="1"/>
      <c r="C15" s="1"/>
      <c r="D15" s="1"/>
      <c r="E15" s="1"/>
      <c r="F15" s="48" t="s">
        <v>9</v>
      </c>
      <c r="G15" s="49"/>
      <c r="H15" s="50"/>
      <c r="I15" s="5">
        <f>SUM(I11:I14)</f>
        <v>0</v>
      </c>
      <c r="J15" s="1"/>
      <c r="K15" s="1"/>
      <c r="L15" s="5">
        <f>SUM(L11:L14)</f>
        <v>0</v>
      </c>
    </row>
    <row r="16" spans="1:12" ht="17.100000000000001" customHeight="1"/>
    <row r="17" spans="1:9" ht="17.100000000000001" customHeight="1">
      <c r="A17" s="31"/>
      <c r="B17" s="24"/>
    </row>
    <row r="18" spans="1:9" ht="17.100000000000001" customHeight="1">
      <c r="A18" s="24"/>
      <c r="B18" s="24"/>
    </row>
    <row r="19" spans="1:9">
      <c r="A19" s="24"/>
      <c r="B19" s="24"/>
    </row>
    <row r="20" spans="1:9">
      <c r="A20" s="24"/>
      <c r="B20" s="24"/>
    </row>
    <row r="21" spans="1:9">
      <c r="A21" s="31"/>
      <c r="B21" s="31"/>
    </row>
    <row r="22" spans="1:9">
      <c r="A22" s="24"/>
      <c r="B22" s="24"/>
      <c r="G22" s="41"/>
      <c r="H22" s="41"/>
      <c r="I22" s="41"/>
    </row>
    <row r="23" spans="1:9">
      <c r="A23" s="24"/>
      <c r="B23" s="24"/>
      <c r="G23" s="41"/>
      <c r="H23" s="41"/>
      <c r="I23" s="41"/>
    </row>
    <row r="24" spans="1:9">
      <c r="A24" s="24"/>
      <c r="B24" s="24"/>
    </row>
    <row r="25" spans="1:9">
      <c r="A25" s="24"/>
      <c r="B25" s="24"/>
    </row>
    <row r="26" spans="1:9">
      <c r="A26" s="24"/>
      <c r="B26" s="24"/>
    </row>
    <row r="27" spans="1:9">
      <c r="A27" s="24"/>
      <c r="B27" s="24"/>
    </row>
    <row r="28" spans="1:9">
      <c r="A28" s="24"/>
      <c r="B28" s="24"/>
    </row>
  </sheetData>
  <mergeCells count="22">
    <mergeCell ref="B10:C10"/>
    <mergeCell ref="F15:H15"/>
    <mergeCell ref="G22:I23"/>
    <mergeCell ref="B11:C11"/>
    <mergeCell ref="B12:C12"/>
    <mergeCell ref="B13:C13"/>
    <mergeCell ref="B14:C14"/>
    <mergeCell ref="G8:G9"/>
    <mergeCell ref="H8:H9"/>
    <mergeCell ref="I8:I9"/>
    <mergeCell ref="J8:K8"/>
    <mergeCell ref="L8:L9"/>
    <mergeCell ref="A5:K5"/>
    <mergeCell ref="A6:K6"/>
    <mergeCell ref="A1:L1"/>
    <mergeCell ref="A2:L2"/>
    <mergeCell ref="A3:L3"/>
    <mergeCell ref="A8:A9"/>
    <mergeCell ref="B8:C9"/>
    <mergeCell ref="D8:D9"/>
    <mergeCell ref="E8:E9"/>
    <mergeCell ref="F8:F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1"/>
  <sheetViews>
    <sheetView workbookViewId="0">
      <selection activeCell="G20" sqref="G20:I21"/>
    </sheetView>
  </sheetViews>
  <sheetFormatPr defaultRowHeight="14.25"/>
  <cols>
    <col min="2" max="2" width="26.5" customWidth="1"/>
    <col min="3" max="3" width="18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136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9" t="s">
        <v>10</v>
      </c>
      <c r="K9" s="19" t="s">
        <v>7</v>
      </c>
      <c r="L9" s="46"/>
    </row>
    <row r="10" spans="1:12">
      <c r="A10" s="27">
        <v>1</v>
      </c>
      <c r="B10" s="62">
        <v>2</v>
      </c>
      <c r="C10" s="63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</row>
    <row r="11" spans="1:12" ht="75.75" customHeight="1">
      <c r="A11" s="2">
        <v>1</v>
      </c>
      <c r="B11" s="77" t="s">
        <v>111</v>
      </c>
      <c r="C11" s="76"/>
      <c r="D11" s="8"/>
      <c r="E11" s="8"/>
      <c r="F11" s="7" t="s">
        <v>106</v>
      </c>
      <c r="G11" s="10">
        <v>4</v>
      </c>
      <c r="H11" s="2"/>
      <c r="I11" s="3">
        <f t="shared" ref="I11:I12" si="0">ROUND(G11*H11,2)</f>
        <v>0</v>
      </c>
      <c r="J11" s="2"/>
      <c r="K11" s="3">
        <f>+I11*J11%</f>
        <v>0</v>
      </c>
      <c r="L11" s="4">
        <f>ROUND(I11+K11,2)</f>
        <v>0</v>
      </c>
    </row>
    <row r="12" spans="1:12" ht="174.75" customHeight="1">
      <c r="A12" s="2">
        <v>2</v>
      </c>
      <c r="B12" s="77" t="s">
        <v>112</v>
      </c>
      <c r="C12" s="76"/>
      <c r="D12" s="8"/>
      <c r="E12" s="8"/>
      <c r="F12" s="7" t="s">
        <v>106</v>
      </c>
      <c r="G12" s="10">
        <v>5</v>
      </c>
      <c r="H12" s="2"/>
      <c r="I12" s="3">
        <f t="shared" si="0"/>
        <v>0</v>
      </c>
      <c r="J12" s="2"/>
      <c r="K12" s="3">
        <f t="shared" ref="K12" si="1">+I12*J12%</f>
        <v>0</v>
      </c>
      <c r="L12" s="4">
        <f t="shared" ref="L12" si="2">ROUND(I12+K12,2)</f>
        <v>0</v>
      </c>
    </row>
    <row r="13" spans="1:12" ht="15" thickBot="1">
      <c r="A13" s="1"/>
      <c r="B13" s="1"/>
      <c r="C13" s="1"/>
      <c r="D13" s="1"/>
      <c r="E13" s="1"/>
      <c r="F13" s="48" t="s">
        <v>9</v>
      </c>
      <c r="G13" s="49"/>
      <c r="H13" s="50"/>
      <c r="I13" s="5">
        <f>SUM(I11:I12)</f>
        <v>0</v>
      </c>
      <c r="J13" s="1"/>
      <c r="K13" s="1"/>
      <c r="L13" s="5">
        <f>SUM(L11:L12)</f>
        <v>0</v>
      </c>
    </row>
    <row r="15" spans="1:12">
      <c r="A15" s="31"/>
      <c r="B15" s="24"/>
    </row>
    <row r="16" spans="1:12">
      <c r="A16" s="24"/>
      <c r="B16" s="24"/>
    </row>
    <row r="17" spans="1:9">
      <c r="A17" s="24"/>
      <c r="B17" s="24"/>
    </row>
    <row r="18" spans="1:9">
      <c r="A18" s="24"/>
      <c r="B18" s="24"/>
    </row>
    <row r="19" spans="1:9">
      <c r="A19" s="31"/>
      <c r="B19" s="31"/>
    </row>
    <row r="20" spans="1:9">
      <c r="A20" s="24"/>
      <c r="B20" s="24"/>
      <c r="G20" s="41"/>
      <c r="H20" s="41"/>
      <c r="I20" s="41"/>
    </row>
    <row r="21" spans="1:9">
      <c r="A21" s="24"/>
      <c r="B21" s="24"/>
      <c r="G21" s="41"/>
      <c r="H21" s="41"/>
      <c r="I21" s="41"/>
    </row>
  </sheetData>
  <mergeCells count="20">
    <mergeCell ref="B11:C11"/>
    <mergeCell ref="B12:C12"/>
    <mergeCell ref="F13:H13"/>
    <mergeCell ref="G20:I21"/>
    <mergeCell ref="G8:G9"/>
    <mergeCell ref="H8:H9"/>
    <mergeCell ref="I8:I9"/>
    <mergeCell ref="B10:C10"/>
    <mergeCell ref="A5:K5"/>
    <mergeCell ref="A6:K6"/>
    <mergeCell ref="A8:A9"/>
    <mergeCell ref="B8:C9"/>
    <mergeCell ref="D8:D9"/>
    <mergeCell ref="E8:E9"/>
    <mergeCell ref="F8:F9"/>
    <mergeCell ref="A1:L1"/>
    <mergeCell ref="A2:L2"/>
    <mergeCell ref="A3:L3"/>
    <mergeCell ref="J8:K8"/>
    <mergeCell ref="L8:L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0"/>
  <sheetViews>
    <sheetView workbookViewId="0">
      <selection activeCell="G19" sqref="G19:I20"/>
    </sheetView>
  </sheetViews>
  <sheetFormatPr defaultRowHeight="14.25"/>
  <cols>
    <col min="2" max="2" width="34.625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138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9" t="s">
        <v>10</v>
      </c>
      <c r="K9" s="19" t="s">
        <v>7</v>
      </c>
      <c r="L9" s="46"/>
    </row>
    <row r="10" spans="1:12">
      <c r="A10" s="27">
        <v>1</v>
      </c>
      <c r="B10" s="62">
        <v>2</v>
      </c>
      <c r="C10" s="63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</row>
    <row r="11" spans="1:12" ht="33" customHeight="1">
      <c r="A11" s="2">
        <v>1</v>
      </c>
      <c r="B11" s="75" t="s">
        <v>113</v>
      </c>
      <c r="C11" s="76"/>
      <c r="D11" s="8"/>
      <c r="E11" s="8"/>
      <c r="F11" s="7" t="s">
        <v>114</v>
      </c>
      <c r="G11" s="10">
        <v>28</v>
      </c>
      <c r="H11" s="2"/>
      <c r="I11" s="3">
        <f t="shared" ref="I11" si="0">ROUND(G11*H11,2)</f>
        <v>0</v>
      </c>
      <c r="J11" s="2"/>
      <c r="K11" s="3">
        <f>+I11*J11%</f>
        <v>0</v>
      </c>
      <c r="L11" s="4">
        <f>ROUND(I11+K11,2)</f>
        <v>0</v>
      </c>
    </row>
    <row r="12" spans="1:12" ht="15" thickBot="1">
      <c r="A12" s="1"/>
      <c r="B12" s="1"/>
      <c r="C12" s="1"/>
      <c r="D12" s="1"/>
      <c r="E12" s="1"/>
      <c r="F12" s="48" t="s">
        <v>9</v>
      </c>
      <c r="G12" s="49"/>
      <c r="H12" s="50"/>
      <c r="I12" s="5">
        <f>SUM(I11:I11)</f>
        <v>0</v>
      </c>
      <c r="J12" s="1"/>
      <c r="K12" s="1"/>
      <c r="L12" s="5">
        <f>SUM(L11:L11)</f>
        <v>0</v>
      </c>
    </row>
    <row r="14" spans="1:12">
      <c r="A14" s="31"/>
      <c r="B14" s="24"/>
    </row>
    <row r="15" spans="1:12">
      <c r="A15" s="24"/>
      <c r="B15" s="24"/>
    </row>
    <row r="16" spans="1:12">
      <c r="A16" s="24"/>
      <c r="B16" s="24"/>
    </row>
    <row r="17" spans="1:9">
      <c r="A17" s="24"/>
      <c r="B17" s="24"/>
    </row>
    <row r="18" spans="1:9">
      <c r="A18" s="31"/>
      <c r="B18" s="31"/>
    </row>
    <row r="19" spans="1:9">
      <c r="A19" s="24"/>
      <c r="B19" s="24"/>
      <c r="G19" s="41"/>
      <c r="H19" s="41"/>
      <c r="I19" s="41"/>
    </row>
    <row r="20" spans="1:9">
      <c r="A20" s="24"/>
      <c r="B20" s="24"/>
      <c r="G20" s="41"/>
      <c r="H20" s="41"/>
      <c r="I20" s="41"/>
    </row>
  </sheetData>
  <mergeCells count="19">
    <mergeCell ref="B11:C11"/>
    <mergeCell ref="F12:H12"/>
    <mergeCell ref="G19:I20"/>
    <mergeCell ref="G8:G9"/>
    <mergeCell ref="H8:H9"/>
    <mergeCell ref="I8:I9"/>
    <mergeCell ref="B10:C10"/>
    <mergeCell ref="A5:K5"/>
    <mergeCell ref="A6:K6"/>
    <mergeCell ref="A8:A9"/>
    <mergeCell ref="B8:C9"/>
    <mergeCell ref="D8:D9"/>
    <mergeCell ref="E8:E9"/>
    <mergeCell ref="F8:F9"/>
    <mergeCell ref="A1:L1"/>
    <mergeCell ref="A2:L2"/>
    <mergeCell ref="A3:L3"/>
    <mergeCell ref="J8:K8"/>
    <mergeCell ref="L8:L9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0"/>
  <sheetViews>
    <sheetView workbookViewId="0">
      <selection activeCell="B11" sqref="B11:C11"/>
    </sheetView>
  </sheetViews>
  <sheetFormatPr defaultRowHeight="14.25"/>
  <cols>
    <col min="3" max="3" width="28.125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139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9" t="s">
        <v>10</v>
      </c>
      <c r="K9" s="19" t="s">
        <v>7</v>
      </c>
      <c r="L9" s="46"/>
    </row>
    <row r="10" spans="1:12">
      <c r="A10" s="27">
        <v>1</v>
      </c>
      <c r="B10" s="62">
        <v>2</v>
      </c>
      <c r="C10" s="63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</row>
    <row r="11" spans="1:12" ht="191.25" customHeight="1">
      <c r="A11" s="2">
        <v>1</v>
      </c>
      <c r="B11" s="75" t="s">
        <v>115</v>
      </c>
      <c r="C11" s="76"/>
      <c r="D11" s="8"/>
      <c r="E11" s="8"/>
      <c r="F11" s="7" t="s">
        <v>114</v>
      </c>
      <c r="G11" s="10">
        <v>50</v>
      </c>
      <c r="H11" s="2"/>
      <c r="I11" s="3">
        <f t="shared" ref="I11" si="0">ROUND(G11*H11,2)</f>
        <v>0</v>
      </c>
      <c r="J11" s="2"/>
      <c r="K11" s="3">
        <f>+I11*J11%</f>
        <v>0</v>
      </c>
      <c r="L11" s="4">
        <f>ROUND(I11+K11,2)</f>
        <v>0</v>
      </c>
    </row>
    <row r="12" spans="1:12" ht="15" thickBot="1">
      <c r="A12" s="1"/>
      <c r="B12" s="1"/>
      <c r="C12" s="1"/>
      <c r="D12" s="1"/>
      <c r="E12" s="1"/>
      <c r="F12" s="48" t="s">
        <v>9</v>
      </c>
      <c r="G12" s="49"/>
      <c r="H12" s="50"/>
      <c r="I12" s="5">
        <f>SUM(I11:I11)</f>
        <v>0</v>
      </c>
      <c r="J12" s="1"/>
      <c r="K12" s="1"/>
      <c r="L12" s="5">
        <f>SUM(L11:L11)</f>
        <v>0</v>
      </c>
    </row>
    <row r="14" spans="1:12">
      <c r="A14" s="31"/>
      <c r="B14" s="24"/>
    </row>
    <row r="15" spans="1:12">
      <c r="A15" s="24"/>
      <c r="B15" s="24"/>
    </row>
    <row r="16" spans="1:12">
      <c r="A16" s="24"/>
      <c r="B16" s="24"/>
    </row>
    <row r="17" spans="1:9">
      <c r="A17" s="24"/>
      <c r="B17" s="24"/>
    </row>
    <row r="18" spans="1:9">
      <c r="A18" s="31"/>
      <c r="B18" s="31"/>
    </row>
    <row r="19" spans="1:9">
      <c r="A19" s="24"/>
      <c r="B19" s="24"/>
      <c r="G19" s="41"/>
      <c r="H19" s="41"/>
      <c r="I19" s="41"/>
    </row>
    <row r="20" spans="1:9">
      <c r="A20" s="24"/>
      <c r="B20" s="24"/>
      <c r="G20" s="41"/>
      <c r="H20" s="41"/>
      <c r="I20" s="41"/>
    </row>
  </sheetData>
  <mergeCells count="19">
    <mergeCell ref="B11:C11"/>
    <mergeCell ref="F12:H12"/>
    <mergeCell ref="G19:I20"/>
    <mergeCell ref="G8:G9"/>
    <mergeCell ref="H8:H9"/>
    <mergeCell ref="I8:I9"/>
    <mergeCell ref="B10:C10"/>
    <mergeCell ref="A5:K5"/>
    <mergeCell ref="A6:K6"/>
    <mergeCell ref="A8:A9"/>
    <mergeCell ref="B8:C9"/>
    <mergeCell ref="D8:D9"/>
    <mergeCell ref="E8:E9"/>
    <mergeCell ref="F8:F9"/>
    <mergeCell ref="A1:L1"/>
    <mergeCell ref="A2:L2"/>
    <mergeCell ref="A3:L3"/>
    <mergeCell ref="J8:K8"/>
    <mergeCell ref="L8:L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0"/>
  <sheetViews>
    <sheetView workbookViewId="0">
      <selection activeCell="H28" sqref="H28"/>
    </sheetView>
  </sheetViews>
  <sheetFormatPr defaultRowHeight="14.25"/>
  <cols>
    <col min="2" max="2" width="34.125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140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9" t="s">
        <v>10</v>
      </c>
      <c r="K9" s="19" t="s">
        <v>7</v>
      </c>
      <c r="L9" s="46"/>
    </row>
    <row r="10" spans="1:12">
      <c r="A10" s="27">
        <v>1</v>
      </c>
      <c r="B10" s="62">
        <v>2</v>
      </c>
      <c r="C10" s="63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</row>
    <row r="11" spans="1:12" ht="115.5" customHeight="1">
      <c r="A11" s="2">
        <v>1</v>
      </c>
      <c r="B11" s="75" t="s">
        <v>116</v>
      </c>
      <c r="C11" s="76"/>
      <c r="D11" s="8"/>
      <c r="E11" s="8"/>
      <c r="F11" s="7" t="s">
        <v>114</v>
      </c>
      <c r="G11" s="10">
        <v>5</v>
      </c>
      <c r="H11" s="2"/>
      <c r="I11" s="3">
        <f t="shared" ref="I11" si="0">ROUND(G11*H11,2)</f>
        <v>0</v>
      </c>
      <c r="J11" s="2"/>
      <c r="K11" s="3">
        <f>+I11*J11%</f>
        <v>0</v>
      </c>
      <c r="L11" s="4">
        <f>ROUND(I11+K11,2)</f>
        <v>0</v>
      </c>
    </row>
    <row r="12" spans="1:12" ht="15" thickBot="1">
      <c r="A12" s="1"/>
      <c r="B12" s="1"/>
      <c r="C12" s="1"/>
      <c r="D12" s="1"/>
      <c r="E12" s="1"/>
      <c r="F12" s="48" t="s">
        <v>9</v>
      </c>
      <c r="G12" s="49"/>
      <c r="H12" s="50"/>
      <c r="I12" s="5">
        <f>SUM(I11:I11)</f>
        <v>0</v>
      </c>
      <c r="J12" s="1"/>
      <c r="K12" s="1"/>
      <c r="L12" s="5">
        <f>SUM(L11:L11)</f>
        <v>0</v>
      </c>
    </row>
    <row r="14" spans="1:12">
      <c r="A14" s="31"/>
      <c r="B14" s="24"/>
    </row>
    <row r="15" spans="1:12">
      <c r="A15" s="24"/>
      <c r="B15" s="24"/>
    </row>
    <row r="16" spans="1:12">
      <c r="A16" s="24"/>
      <c r="B16" s="24"/>
    </row>
    <row r="17" spans="1:9">
      <c r="A17" s="24"/>
      <c r="B17" s="24"/>
    </row>
    <row r="18" spans="1:9">
      <c r="A18" s="31"/>
      <c r="B18" s="31"/>
    </row>
    <row r="19" spans="1:9">
      <c r="A19" s="24"/>
      <c r="B19" s="24"/>
      <c r="G19" s="41"/>
      <c r="H19" s="41"/>
      <c r="I19" s="41"/>
    </row>
    <row r="20" spans="1:9">
      <c r="A20" s="24"/>
      <c r="B20" s="24"/>
      <c r="G20" s="41"/>
      <c r="H20" s="41"/>
      <c r="I20" s="41"/>
    </row>
  </sheetData>
  <mergeCells count="19">
    <mergeCell ref="B11:C11"/>
    <mergeCell ref="F12:H12"/>
    <mergeCell ref="G19:I20"/>
    <mergeCell ref="G8:G9"/>
    <mergeCell ref="H8:H9"/>
    <mergeCell ref="I8:I9"/>
    <mergeCell ref="B10:C10"/>
    <mergeCell ref="A5:K5"/>
    <mergeCell ref="A6:K6"/>
    <mergeCell ref="A8:A9"/>
    <mergeCell ref="B8:C9"/>
    <mergeCell ref="D8:D9"/>
    <mergeCell ref="E8:E9"/>
    <mergeCell ref="F8:F9"/>
    <mergeCell ref="A1:L1"/>
    <mergeCell ref="A2:L2"/>
    <mergeCell ref="A3:L3"/>
    <mergeCell ref="J8:K8"/>
    <mergeCell ref="L8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1"/>
  <sheetViews>
    <sheetView zoomScaleNormal="100" workbookViewId="0">
      <selection activeCell="H28" sqref="H28"/>
    </sheetView>
  </sheetViews>
  <sheetFormatPr defaultRowHeight="14.25"/>
  <cols>
    <col min="1" max="1" width="6.25" customWidth="1"/>
    <col min="2" max="2" width="39.875" customWidth="1"/>
    <col min="3" max="3" width="15" customWidth="1"/>
    <col min="4" max="4" width="9.75" customWidth="1"/>
    <col min="5" max="5" width="5.625" customWidth="1"/>
    <col min="6" max="6" width="10.125" style="16" bestFit="1" customWidth="1"/>
    <col min="9" max="9" width="10" bestFit="1" customWidth="1"/>
    <col min="12" max="12" width="10" bestFit="1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4.25" customHeight="1">
      <c r="A4" s="12"/>
      <c r="B4" s="12"/>
      <c r="C4" s="12"/>
      <c r="D4" s="12"/>
      <c r="E4" s="12"/>
      <c r="F4" s="14"/>
      <c r="G4" s="12"/>
      <c r="H4" s="12"/>
      <c r="I4" s="12"/>
      <c r="J4" s="12"/>
      <c r="K4" s="12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119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5"/>
      <c r="G7" s="1"/>
      <c r="H7" s="1"/>
      <c r="I7" s="1"/>
      <c r="J7" s="1"/>
      <c r="K7" s="1"/>
    </row>
    <row r="8" spans="1:12" ht="14.25" customHeight="1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7" t="s">
        <v>10</v>
      </c>
      <c r="K9" s="17" t="s">
        <v>7</v>
      </c>
      <c r="L9" s="46"/>
    </row>
    <row r="10" spans="1:12">
      <c r="A10" s="64">
        <v>1</v>
      </c>
      <c r="B10" s="62">
        <v>2</v>
      </c>
      <c r="C10" s="63"/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2">
        <v>11</v>
      </c>
    </row>
    <row r="11" spans="1:12">
      <c r="A11" s="65"/>
      <c r="B11" s="6" t="s">
        <v>44</v>
      </c>
      <c r="C11" s="6" t="s">
        <v>45</v>
      </c>
      <c r="D11" s="43"/>
      <c r="E11" s="43"/>
      <c r="F11" s="43"/>
      <c r="G11" s="43"/>
      <c r="H11" s="43"/>
      <c r="I11" s="43"/>
      <c r="J11" s="43"/>
      <c r="K11" s="43"/>
      <c r="L11" s="43"/>
    </row>
    <row r="12" spans="1:12">
      <c r="A12" s="2">
        <v>1</v>
      </c>
      <c r="B12" s="9" t="s">
        <v>122</v>
      </c>
      <c r="C12" s="26" t="s">
        <v>27</v>
      </c>
      <c r="D12" s="8"/>
      <c r="E12" s="8"/>
      <c r="F12" s="7" t="s">
        <v>26</v>
      </c>
      <c r="G12" s="10">
        <v>144</v>
      </c>
      <c r="H12" s="36"/>
      <c r="I12" s="36">
        <f t="shared" ref="I12:I14" si="0">ROUND(G12*H12,2)</f>
        <v>0</v>
      </c>
      <c r="J12" s="2"/>
      <c r="K12" s="36">
        <f>+I12*J12%</f>
        <v>0</v>
      </c>
      <c r="L12" s="38">
        <f>ROUND(I12+K12,2)</f>
        <v>0</v>
      </c>
    </row>
    <row r="13" spans="1:12">
      <c r="A13" s="2">
        <v>2</v>
      </c>
      <c r="B13" s="9" t="s">
        <v>123</v>
      </c>
      <c r="C13" s="26" t="s">
        <v>28</v>
      </c>
      <c r="D13" s="8"/>
      <c r="E13" s="8"/>
      <c r="F13" s="7" t="s">
        <v>26</v>
      </c>
      <c r="G13" s="10">
        <v>144</v>
      </c>
      <c r="H13" s="36"/>
      <c r="I13" s="36">
        <f t="shared" si="0"/>
        <v>0</v>
      </c>
      <c r="J13" s="2"/>
      <c r="K13" s="36">
        <f t="shared" ref="K13:K14" si="1">+I13*J13%</f>
        <v>0</v>
      </c>
      <c r="L13" s="38">
        <f t="shared" ref="L13:L14" si="2">ROUND(I13+K13,2)</f>
        <v>0</v>
      </c>
    </row>
    <row r="14" spans="1:12">
      <c r="A14" s="2">
        <v>3</v>
      </c>
      <c r="B14" s="9" t="s">
        <v>123</v>
      </c>
      <c r="C14" s="26" t="s">
        <v>29</v>
      </c>
      <c r="D14" s="8"/>
      <c r="E14" s="8"/>
      <c r="F14" s="7" t="s">
        <v>26</v>
      </c>
      <c r="G14" s="10">
        <v>2340</v>
      </c>
      <c r="H14" s="36"/>
      <c r="I14" s="36">
        <f t="shared" si="0"/>
        <v>0</v>
      </c>
      <c r="J14" s="2"/>
      <c r="K14" s="36">
        <f t="shared" si="1"/>
        <v>0</v>
      </c>
      <c r="L14" s="38">
        <f t="shared" si="2"/>
        <v>0</v>
      </c>
    </row>
    <row r="15" spans="1:12" ht="15" thickBot="1">
      <c r="A15" s="1"/>
      <c r="B15" s="1"/>
      <c r="C15" s="1"/>
      <c r="D15" s="1"/>
      <c r="E15" s="1"/>
      <c r="F15" s="48" t="s">
        <v>9</v>
      </c>
      <c r="G15" s="49"/>
      <c r="H15" s="50"/>
      <c r="I15" s="37">
        <f>SUM(I12:I14)</f>
        <v>0</v>
      </c>
      <c r="J15" s="1"/>
      <c r="K15" s="1"/>
      <c r="L15" s="37">
        <f>SUM(L12:L14)</f>
        <v>0</v>
      </c>
    </row>
    <row r="17" spans="1:12">
      <c r="A17" s="31" t="s">
        <v>32</v>
      </c>
      <c r="B17" s="24"/>
      <c r="C17" s="24"/>
      <c r="D17" s="24"/>
      <c r="E17" s="24"/>
      <c r="F17" s="29"/>
      <c r="G17" s="24"/>
      <c r="H17" s="24"/>
      <c r="I17" s="24"/>
      <c r="J17" s="24"/>
      <c r="K17" s="24"/>
      <c r="L17" s="24"/>
    </row>
    <row r="18" spans="1:12">
      <c r="A18" s="24"/>
      <c r="B18" s="24"/>
      <c r="C18" s="24"/>
      <c r="D18" s="24"/>
      <c r="E18" s="24"/>
      <c r="F18" s="29"/>
      <c r="G18" s="24"/>
      <c r="H18" s="24"/>
      <c r="I18" s="24"/>
      <c r="J18" s="24"/>
      <c r="K18" s="24"/>
      <c r="L18" s="24"/>
    </row>
    <row r="19" spans="1:12">
      <c r="A19" s="24" t="s">
        <v>37</v>
      </c>
      <c r="B19" s="24"/>
      <c r="C19" s="24"/>
      <c r="D19" s="24"/>
      <c r="E19" s="24"/>
      <c r="F19" s="29"/>
      <c r="G19" s="24"/>
      <c r="H19" s="24"/>
      <c r="I19" s="24"/>
      <c r="J19" s="24"/>
      <c r="K19" s="24"/>
      <c r="L19" s="24"/>
    </row>
    <row r="20" spans="1:12">
      <c r="A20" s="24"/>
      <c r="B20" s="24"/>
      <c r="C20" s="24"/>
      <c r="D20" s="24"/>
      <c r="E20" s="24"/>
      <c r="F20" s="29"/>
      <c r="G20" s="24"/>
      <c r="H20" s="24"/>
      <c r="I20" s="24"/>
      <c r="J20" s="24"/>
      <c r="K20" s="24"/>
      <c r="L20" s="24"/>
    </row>
    <row r="21" spans="1:12" ht="17.25" customHeight="1">
      <c r="A21" s="31" t="s">
        <v>38</v>
      </c>
      <c r="B21" s="24"/>
      <c r="C21" s="24"/>
      <c r="D21" s="24"/>
      <c r="E21" s="24"/>
      <c r="F21" s="29"/>
      <c r="G21" s="24"/>
      <c r="H21" s="24"/>
      <c r="I21" s="24"/>
      <c r="J21" s="24"/>
      <c r="K21" s="24"/>
      <c r="L21" s="24"/>
    </row>
    <row r="22" spans="1:12" ht="14.25" customHeight="1">
      <c r="A22" s="24"/>
      <c r="B22" s="24"/>
      <c r="C22" s="24"/>
      <c r="D22" s="24"/>
      <c r="E22" s="24"/>
      <c r="F22" s="29"/>
      <c r="G22" s="24"/>
      <c r="H22" s="24"/>
      <c r="I22" s="41"/>
      <c r="J22" s="41"/>
      <c r="K22" s="41"/>
      <c r="L22" s="24"/>
    </row>
    <row r="23" spans="1:12" ht="12.75" customHeight="1">
      <c r="A23" s="24" t="s">
        <v>120</v>
      </c>
      <c r="B23" s="24"/>
      <c r="C23" s="24"/>
      <c r="D23" s="24"/>
      <c r="E23" s="24"/>
      <c r="F23" s="29"/>
      <c r="G23" s="24"/>
      <c r="H23" s="24"/>
      <c r="I23" s="41"/>
      <c r="J23" s="41"/>
      <c r="K23" s="41"/>
      <c r="L23" s="24"/>
    </row>
    <row r="24" spans="1:12">
      <c r="A24" s="66" t="s">
        <v>46</v>
      </c>
      <c r="B24" s="66"/>
      <c r="C24" s="24"/>
      <c r="D24" s="24"/>
      <c r="E24" s="24"/>
      <c r="F24" s="29"/>
      <c r="G24" s="24"/>
      <c r="H24" s="24"/>
      <c r="I24" s="24"/>
      <c r="J24" s="24"/>
      <c r="K24" s="24"/>
      <c r="L24" s="24"/>
    </row>
    <row r="25" spans="1:12">
      <c r="A25" s="66" t="s">
        <v>121</v>
      </c>
      <c r="B25" s="66"/>
      <c r="C25" s="66"/>
      <c r="D25" s="66"/>
      <c r="E25" s="66"/>
      <c r="F25" s="66"/>
      <c r="G25" s="66"/>
      <c r="H25" s="66"/>
      <c r="I25" s="66"/>
      <c r="J25" s="66"/>
      <c r="K25" s="24"/>
      <c r="L25" s="24"/>
    </row>
    <row r="26" spans="1:12">
      <c r="A26" s="66" t="s">
        <v>47</v>
      </c>
      <c r="B26" s="66"/>
      <c r="C26" s="66"/>
      <c r="D26" s="66"/>
      <c r="E26" s="66"/>
      <c r="F26" s="66"/>
      <c r="G26" s="66"/>
      <c r="H26" s="66"/>
      <c r="I26" s="66"/>
      <c r="J26" s="66"/>
      <c r="K26" s="24"/>
      <c r="L26" s="24"/>
    </row>
    <row r="27" spans="1:12">
      <c r="A27" s="66" t="s">
        <v>48</v>
      </c>
      <c r="B27" s="66"/>
      <c r="C27" s="66"/>
      <c r="D27" s="66"/>
      <c r="E27" s="66"/>
      <c r="F27" s="66"/>
      <c r="G27" s="66"/>
      <c r="H27" s="66"/>
      <c r="I27" s="66"/>
      <c r="J27" s="66"/>
      <c r="K27" s="24"/>
      <c r="L27" s="24"/>
    </row>
    <row r="28" spans="1:12" ht="32.25" customHeight="1"/>
    <row r="29" spans="1:12" ht="36.75" customHeight="1"/>
    <row r="69" ht="240" customHeight="1"/>
    <row r="70" ht="40.5" customHeight="1"/>
    <row r="71" ht="41.25" customHeight="1"/>
  </sheetData>
  <mergeCells count="32">
    <mergeCell ref="A1:L1"/>
    <mergeCell ref="A2:L2"/>
    <mergeCell ref="A3:L3"/>
    <mergeCell ref="I8:I9"/>
    <mergeCell ref="J8:K8"/>
    <mergeCell ref="H8:H9"/>
    <mergeCell ref="A25:J25"/>
    <mergeCell ref="A5:K5"/>
    <mergeCell ref="A6:K6"/>
    <mergeCell ref="A8:A9"/>
    <mergeCell ref="D8:D9"/>
    <mergeCell ref="E8:E9"/>
    <mergeCell ref="B8:C9"/>
    <mergeCell ref="F15:H15"/>
    <mergeCell ref="F8:F9"/>
    <mergeCell ref="G8:G9"/>
    <mergeCell ref="A26:J26"/>
    <mergeCell ref="A27:J27"/>
    <mergeCell ref="A24:B24"/>
    <mergeCell ref="L8:L9"/>
    <mergeCell ref="A10:A11"/>
    <mergeCell ref="B10:C10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I22:K23"/>
  </mergeCells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topLeftCell="A7" workbookViewId="0">
      <selection activeCell="D41" sqref="D4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4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146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4.25" customHeight="1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7" t="s">
        <v>10</v>
      </c>
      <c r="K9" s="17" t="s">
        <v>7</v>
      </c>
      <c r="L9" s="46"/>
    </row>
    <row r="10" spans="1:12">
      <c r="A10" s="64">
        <v>1</v>
      </c>
      <c r="B10" s="62">
        <v>2</v>
      </c>
      <c r="C10" s="63"/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2">
        <v>11</v>
      </c>
    </row>
    <row r="11" spans="1:12">
      <c r="A11" s="65"/>
      <c r="B11" s="6" t="s">
        <v>44</v>
      </c>
      <c r="C11" s="6" t="s">
        <v>45</v>
      </c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7.100000000000001" customHeight="1">
      <c r="A12" s="2">
        <v>1</v>
      </c>
      <c r="B12" s="9" t="s">
        <v>49</v>
      </c>
      <c r="C12" s="26" t="s">
        <v>27</v>
      </c>
      <c r="D12" s="8"/>
      <c r="E12" s="8"/>
      <c r="F12" s="7" t="s">
        <v>26</v>
      </c>
      <c r="G12" s="10">
        <v>72</v>
      </c>
      <c r="H12" s="2"/>
      <c r="I12" s="3">
        <f t="shared" ref="I12:I21" si="0">ROUND(G12*H12,2)</f>
        <v>0</v>
      </c>
      <c r="J12" s="2"/>
      <c r="K12" s="3">
        <f t="shared" ref="K12:K21" si="1">+I12*J12%</f>
        <v>0</v>
      </c>
      <c r="L12" s="4">
        <f t="shared" ref="L12:L21" si="2">ROUND(I12+K12,2)</f>
        <v>0</v>
      </c>
    </row>
    <row r="13" spans="1:12" ht="17.100000000000001" customHeight="1">
      <c r="A13" s="2">
        <v>2</v>
      </c>
      <c r="B13" s="9" t="s">
        <v>50</v>
      </c>
      <c r="C13" s="26" t="s">
        <v>28</v>
      </c>
      <c r="D13" s="8"/>
      <c r="E13" s="8"/>
      <c r="F13" s="7" t="s">
        <v>26</v>
      </c>
      <c r="G13" s="10">
        <v>720</v>
      </c>
      <c r="H13" s="2"/>
      <c r="I13" s="3">
        <f t="shared" si="0"/>
        <v>0</v>
      </c>
      <c r="J13" s="2"/>
      <c r="K13" s="3">
        <f t="shared" si="1"/>
        <v>0</v>
      </c>
      <c r="L13" s="4">
        <f t="shared" si="2"/>
        <v>0</v>
      </c>
    </row>
    <row r="14" spans="1:12" ht="17.100000000000001" customHeight="1">
      <c r="A14" s="2">
        <v>3</v>
      </c>
      <c r="B14" s="9" t="s">
        <v>51</v>
      </c>
      <c r="C14" s="26" t="s">
        <v>28</v>
      </c>
      <c r="D14" s="8"/>
      <c r="E14" s="8"/>
      <c r="F14" s="7" t="s">
        <v>26</v>
      </c>
      <c r="G14" s="10">
        <v>108</v>
      </c>
      <c r="H14" s="2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17.100000000000001" customHeight="1">
      <c r="A15" s="2">
        <v>4</v>
      </c>
      <c r="B15" s="9" t="s">
        <v>51</v>
      </c>
      <c r="C15" s="26" t="s">
        <v>29</v>
      </c>
      <c r="D15" s="8"/>
      <c r="E15" s="8"/>
      <c r="F15" s="7" t="s">
        <v>26</v>
      </c>
      <c r="G15" s="10">
        <v>360</v>
      </c>
      <c r="H15" s="2"/>
      <c r="I15" s="3">
        <f t="shared" si="0"/>
        <v>0</v>
      </c>
      <c r="J15" s="2"/>
      <c r="K15" s="3">
        <f t="shared" si="1"/>
        <v>0</v>
      </c>
      <c r="L15" s="4">
        <f t="shared" si="2"/>
        <v>0</v>
      </c>
    </row>
    <row r="16" spans="1:12" ht="17.100000000000001" customHeight="1">
      <c r="A16" s="2">
        <v>5</v>
      </c>
      <c r="B16" s="9" t="s">
        <v>51</v>
      </c>
      <c r="C16" s="26">
        <v>0</v>
      </c>
      <c r="D16" s="8"/>
      <c r="E16" s="8"/>
      <c r="F16" s="7" t="s">
        <v>26</v>
      </c>
      <c r="G16" s="10">
        <v>540</v>
      </c>
      <c r="H16" s="2"/>
      <c r="I16" s="3">
        <f t="shared" si="0"/>
        <v>0</v>
      </c>
      <c r="J16" s="2"/>
      <c r="K16" s="3">
        <f t="shared" si="1"/>
        <v>0</v>
      </c>
      <c r="L16" s="4">
        <f t="shared" si="2"/>
        <v>0</v>
      </c>
    </row>
    <row r="17" spans="1:12" ht="17.100000000000001" customHeight="1">
      <c r="A17" s="2">
        <v>6</v>
      </c>
      <c r="B17" s="9" t="s">
        <v>51</v>
      </c>
      <c r="C17" s="26">
        <v>1</v>
      </c>
      <c r="D17" s="8"/>
      <c r="E17" s="8"/>
      <c r="F17" s="7" t="s">
        <v>26</v>
      </c>
      <c r="G17" s="10">
        <v>360</v>
      </c>
      <c r="H17" s="2"/>
      <c r="I17" s="3">
        <f t="shared" si="0"/>
        <v>0</v>
      </c>
      <c r="J17" s="2"/>
      <c r="K17" s="3">
        <f t="shared" si="1"/>
        <v>0</v>
      </c>
      <c r="L17" s="4">
        <f t="shared" si="2"/>
        <v>0</v>
      </c>
    </row>
    <row r="18" spans="1:12" ht="17.100000000000001" customHeight="1">
      <c r="A18" s="2">
        <v>7</v>
      </c>
      <c r="B18" s="9" t="s">
        <v>53</v>
      </c>
      <c r="C18" s="26">
        <v>1</v>
      </c>
      <c r="D18" s="8"/>
      <c r="E18" s="8"/>
      <c r="F18" s="7" t="s">
        <v>26</v>
      </c>
      <c r="G18" s="10">
        <v>360</v>
      </c>
      <c r="H18" s="2"/>
      <c r="I18" s="3">
        <f t="shared" si="0"/>
        <v>0</v>
      </c>
      <c r="J18" s="2"/>
      <c r="K18" s="3">
        <f t="shared" si="1"/>
        <v>0</v>
      </c>
      <c r="L18" s="4">
        <f t="shared" si="2"/>
        <v>0</v>
      </c>
    </row>
    <row r="19" spans="1:12" ht="17.100000000000001" customHeight="1">
      <c r="A19" s="2">
        <v>8</v>
      </c>
      <c r="B19" s="9" t="s">
        <v>54</v>
      </c>
      <c r="C19" s="26">
        <v>0</v>
      </c>
      <c r="D19" s="8"/>
      <c r="E19" s="8"/>
      <c r="F19" s="7" t="s">
        <v>26</v>
      </c>
      <c r="G19" s="10">
        <v>72</v>
      </c>
      <c r="H19" s="2"/>
      <c r="I19" s="3">
        <f t="shared" si="0"/>
        <v>0</v>
      </c>
      <c r="J19" s="2"/>
      <c r="K19" s="3">
        <f t="shared" si="1"/>
        <v>0</v>
      </c>
      <c r="L19" s="4">
        <f t="shared" si="2"/>
        <v>0</v>
      </c>
    </row>
    <row r="20" spans="1:12" ht="17.100000000000001" customHeight="1">
      <c r="A20" s="2">
        <v>9</v>
      </c>
      <c r="B20" s="9" t="s">
        <v>141</v>
      </c>
      <c r="C20" s="26">
        <v>1</v>
      </c>
      <c r="D20" s="8"/>
      <c r="E20" s="8"/>
      <c r="F20" s="7" t="s">
        <v>26</v>
      </c>
      <c r="G20" s="10">
        <v>72</v>
      </c>
      <c r="H20" s="2"/>
      <c r="I20" s="3">
        <f t="shared" si="0"/>
        <v>0</v>
      </c>
      <c r="J20" s="2"/>
      <c r="K20" s="3">
        <f t="shared" si="1"/>
        <v>0</v>
      </c>
      <c r="L20" s="4">
        <f t="shared" si="2"/>
        <v>0</v>
      </c>
    </row>
    <row r="21" spans="1:12" ht="17.100000000000001" customHeight="1">
      <c r="A21" s="2">
        <v>10</v>
      </c>
      <c r="B21" s="9" t="s">
        <v>55</v>
      </c>
      <c r="C21" s="26">
        <v>2</v>
      </c>
      <c r="D21" s="8"/>
      <c r="E21" s="8"/>
      <c r="F21" s="7" t="s">
        <v>26</v>
      </c>
      <c r="G21" s="10">
        <v>360</v>
      </c>
      <c r="H21" s="2"/>
      <c r="I21" s="3">
        <f t="shared" si="0"/>
        <v>0</v>
      </c>
      <c r="J21" s="2"/>
      <c r="K21" s="3">
        <f t="shared" si="1"/>
        <v>0</v>
      </c>
      <c r="L21" s="4">
        <f t="shared" si="2"/>
        <v>0</v>
      </c>
    </row>
    <row r="22" spans="1:12" ht="15" thickBot="1">
      <c r="A22" s="1"/>
      <c r="B22" s="1"/>
      <c r="C22" s="1"/>
      <c r="D22" s="1"/>
      <c r="E22" s="1"/>
      <c r="F22" s="48" t="s">
        <v>9</v>
      </c>
      <c r="G22" s="49"/>
      <c r="H22" s="50"/>
      <c r="I22" s="5">
        <f>SUM(I12:I21)</f>
        <v>0</v>
      </c>
      <c r="J22" s="1"/>
      <c r="K22" s="1"/>
      <c r="L22" s="5">
        <f>SUM(L12:L21)</f>
        <v>0</v>
      </c>
    </row>
    <row r="24" spans="1:12">
      <c r="A24" s="31" t="s">
        <v>32</v>
      </c>
      <c r="B24" s="24"/>
      <c r="C24" s="24"/>
      <c r="D24" s="24"/>
      <c r="E24" s="24"/>
      <c r="F24" s="24"/>
      <c r="G24" s="24"/>
    </row>
    <row r="25" spans="1:12">
      <c r="A25" s="24"/>
      <c r="B25" s="24"/>
      <c r="C25" s="24"/>
      <c r="D25" s="24"/>
      <c r="E25" s="24"/>
      <c r="F25" s="24"/>
      <c r="G25" s="24"/>
    </row>
    <row r="26" spans="1:12">
      <c r="A26" s="24" t="s">
        <v>37</v>
      </c>
      <c r="B26" s="24"/>
      <c r="C26" s="24"/>
      <c r="D26" s="24"/>
      <c r="E26" s="24"/>
      <c r="F26" s="24"/>
      <c r="G26" s="24"/>
    </row>
    <row r="27" spans="1:12">
      <c r="A27" s="24"/>
      <c r="B27" s="24"/>
      <c r="C27" s="24"/>
      <c r="D27" s="24"/>
      <c r="E27" s="24"/>
      <c r="F27" s="24"/>
      <c r="G27" s="24"/>
    </row>
    <row r="28" spans="1:12">
      <c r="A28" s="31" t="s">
        <v>56</v>
      </c>
      <c r="B28" s="24"/>
      <c r="C28" s="24"/>
      <c r="D28" s="24"/>
      <c r="E28" s="24"/>
      <c r="F28" s="24"/>
      <c r="G28" s="24"/>
    </row>
    <row r="29" spans="1:12">
      <c r="A29" s="24"/>
      <c r="B29" s="24"/>
      <c r="C29" s="24"/>
      <c r="D29" s="24"/>
      <c r="E29" s="24"/>
      <c r="F29" s="24"/>
      <c r="G29" s="24"/>
    </row>
    <row r="30" spans="1:12">
      <c r="A30" s="24" t="s">
        <v>144</v>
      </c>
      <c r="B30" s="24"/>
      <c r="C30" s="24"/>
      <c r="D30" s="24"/>
      <c r="E30" s="24"/>
      <c r="F30" s="24"/>
      <c r="G30" s="24"/>
    </row>
    <row r="31" spans="1:12">
      <c r="A31" s="24" t="s">
        <v>39</v>
      </c>
      <c r="B31" s="24"/>
      <c r="C31" s="24"/>
      <c r="D31" s="24"/>
      <c r="E31" s="24"/>
      <c r="F31" s="24"/>
      <c r="G31" s="24"/>
    </row>
    <row r="32" spans="1:12">
      <c r="A32" s="24" t="s">
        <v>145</v>
      </c>
      <c r="B32" s="24"/>
      <c r="C32" s="24"/>
      <c r="D32" s="24"/>
      <c r="E32" s="24"/>
      <c r="F32" s="24"/>
      <c r="G32" s="24"/>
    </row>
    <row r="33" spans="1:11">
      <c r="A33" s="24" t="s">
        <v>41</v>
      </c>
      <c r="B33" s="24"/>
      <c r="C33" s="24"/>
      <c r="D33" s="24"/>
      <c r="E33" s="24"/>
      <c r="F33" s="24"/>
      <c r="G33" s="24"/>
    </row>
    <row r="34" spans="1:11">
      <c r="A34" s="24" t="s">
        <v>33</v>
      </c>
      <c r="B34" s="24" t="s">
        <v>34</v>
      </c>
      <c r="C34" s="24"/>
      <c r="D34" s="24"/>
      <c r="E34" s="24"/>
      <c r="F34" s="24"/>
      <c r="G34" s="24"/>
    </row>
    <row r="35" spans="1:11">
      <c r="A35" s="24"/>
      <c r="B35" s="24" t="s">
        <v>35</v>
      </c>
      <c r="C35" s="24"/>
      <c r="D35" s="24"/>
      <c r="E35" s="24"/>
      <c r="F35" s="24"/>
      <c r="G35" s="24"/>
    </row>
    <row r="36" spans="1:11">
      <c r="A36" s="24"/>
      <c r="B36" s="24" t="s">
        <v>36</v>
      </c>
      <c r="C36" s="24"/>
      <c r="D36" s="24"/>
      <c r="E36" s="24"/>
      <c r="F36" s="24"/>
      <c r="G36" s="24"/>
    </row>
    <row r="37" spans="1:11" ht="14.25" customHeight="1">
      <c r="A37" s="24" t="s">
        <v>42</v>
      </c>
      <c r="B37" s="24"/>
      <c r="C37" s="24"/>
      <c r="D37" s="24"/>
      <c r="E37" s="24"/>
      <c r="F37" s="24"/>
      <c r="G37" s="24"/>
      <c r="I37" s="41"/>
      <c r="J37" s="41"/>
      <c r="K37" s="41"/>
    </row>
    <row r="38" spans="1:11">
      <c r="A38" s="24" t="s">
        <v>43</v>
      </c>
      <c r="B38" s="24"/>
      <c r="C38" s="24"/>
      <c r="D38" s="24"/>
      <c r="E38" s="24"/>
      <c r="F38" s="24"/>
      <c r="G38" s="24"/>
      <c r="I38" s="41"/>
      <c r="J38" s="41"/>
      <c r="K38" s="41"/>
    </row>
    <row r="39" spans="1:11">
      <c r="A39" s="40" t="s">
        <v>142</v>
      </c>
      <c r="B39" s="40"/>
      <c r="C39" s="40"/>
      <c r="D39" s="40"/>
      <c r="E39" s="40"/>
    </row>
  </sheetData>
  <mergeCells count="28">
    <mergeCell ref="A3:L3"/>
    <mergeCell ref="I37:K38"/>
    <mergeCell ref="H8:H9"/>
    <mergeCell ref="I8:I9"/>
    <mergeCell ref="J8:K8"/>
    <mergeCell ref="A5:K5"/>
    <mergeCell ref="A6:K6"/>
    <mergeCell ref="A8:A9"/>
    <mergeCell ref="D8:D9"/>
    <mergeCell ref="E8:E9"/>
    <mergeCell ref="B8:C9"/>
    <mergeCell ref="F22:H22"/>
    <mergeCell ref="A1:L1"/>
    <mergeCell ref="A2:L2"/>
    <mergeCell ref="L8:L9"/>
    <mergeCell ref="A10:A11"/>
    <mergeCell ref="B10:C10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F8:F9"/>
    <mergeCell ref="G8:G9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7"/>
  <sheetViews>
    <sheetView workbookViewId="0">
      <selection activeCell="B14" sqref="B14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4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124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4.25" customHeight="1">
      <c r="A8" s="1"/>
      <c r="B8" s="1"/>
      <c r="C8" s="1"/>
      <c r="D8" s="1"/>
      <c r="E8" s="1"/>
      <c r="F8" s="15"/>
      <c r="G8" s="1"/>
      <c r="H8" s="1"/>
      <c r="I8" s="1"/>
      <c r="J8" s="1"/>
      <c r="K8" s="1"/>
    </row>
    <row r="9" spans="1:12" ht="14.25" customHeight="1">
      <c r="A9" s="44" t="s">
        <v>0</v>
      </c>
      <c r="B9" s="58" t="s">
        <v>1</v>
      </c>
      <c r="C9" s="59"/>
      <c r="D9" s="46" t="s">
        <v>13</v>
      </c>
      <c r="E9" s="46" t="s">
        <v>12</v>
      </c>
      <c r="F9" s="44" t="s">
        <v>2</v>
      </c>
      <c r="G9" s="44" t="s">
        <v>3</v>
      </c>
      <c r="H9" s="46" t="s">
        <v>4</v>
      </c>
      <c r="I9" s="46" t="s">
        <v>5</v>
      </c>
      <c r="J9" s="46" t="s">
        <v>6</v>
      </c>
      <c r="K9" s="47"/>
      <c r="L9" s="46" t="s">
        <v>8</v>
      </c>
    </row>
    <row r="10" spans="1:12" ht="20.25" customHeight="1">
      <c r="A10" s="45"/>
      <c r="B10" s="60"/>
      <c r="C10" s="61"/>
      <c r="D10" s="45"/>
      <c r="E10" s="46"/>
      <c r="F10" s="45"/>
      <c r="G10" s="45"/>
      <c r="H10" s="45"/>
      <c r="I10" s="45"/>
      <c r="J10" s="17" t="s">
        <v>10</v>
      </c>
      <c r="K10" s="17" t="s">
        <v>7</v>
      </c>
      <c r="L10" s="46"/>
    </row>
    <row r="11" spans="1:12" ht="18" customHeight="1">
      <c r="A11" s="64">
        <v>1</v>
      </c>
      <c r="B11" s="62">
        <v>2</v>
      </c>
      <c r="C11" s="63"/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</row>
    <row r="12" spans="1:12">
      <c r="A12" s="65"/>
      <c r="B12" s="6" t="s">
        <v>44</v>
      </c>
      <c r="C12" s="6" t="s">
        <v>45</v>
      </c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25.5">
      <c r="A13" s="2">
        <v>1</v>
      </c>
      <c r="B13" s="9" t="s">
        <v>149</v>
      </c>
      <c r="C13" s="26">
        <v>1</v>
      </c>
      <c r="D13" s="8"/>
      <c r="E13" s="8"/>
      <c r="F13" s="7" t="s">
        <v>26</v>
      </c>
      <c r="G13" s="10">
        <v>240</v>
      </c>
      <c r="H13" s="2"/>
      <c r="I13" s="3">
        <f t="shared" ref="I13:I14" si="0">ROUND(G13*H13,2)</f>
        <v>0</v>
      </c>
      <c r="J13" s="2"/>
      <c r="K13" s="3">
        <f>+I13*J13%</f>
        <v>0</v>
      </c>
      <c r="L13" s="4">
        <f>ROUND(I13+K13,2)</f>
        <v>0</v>
      </c>
    </row>
    <row r="14" spans="1:12" ht="25.5">
      <c r="A14" s="2">
        <v>2</v>
      </c>
      <c r="B14" s="9" t="s">
        <v>150</v>
      </c>
      <c r="C14" s="26">
        <v>0</v>
      </c>
      <c r="D14" s="8"/>
      <c r="E14" s="8"/>
      <c r="F14" s="7" t="s">
        <v>26</v>
      </c>
      <c r="G14" s="10">
        <v>120</v>
      </c>
      <c r="H14" s="2"/>
      <c r="I14" s="3">
        <f t="shared" si="0"/>
        <v>0</v>
      </c>
      <c r="J14" s="2"/>
      <c r="K14" s="3">
        <f t="shared" ref="K14" si="1">+I14*J14%</f>
        <v>0</v>
      </c>
      <c r="L14" s="4">
        <f t="shared" ref="L14" si="2">ROUND(I14+K14,2)</f>
        <v>0</v>
      </c>
    </row>
    <row r="15" spans="1:12" ht="23.25" customHeight="1" thickBot="1">
      <c r="A15" s="1"/>
      <c r="B15" s="1"/>
      <c r="C15" s="1"/>
      <c r="D15" s="1"/>
      <c r="E15" s="1"/>
      <c r="F15" s="48" t="s">
        <v>9</v>
      </c>
      <c r="G15" s="49"/>
      <c r="H15" s="50"/>
      <c r="I15" s="5">
        <f>SUM(I13:I14)</f>
        <v>0</v>
      </c>
      <c r="J15" s="1"/>
      <c r="K15" s="1"/>
      <c r="L15" s="5">
        <f>SUM(L13:L14)</f>
        <v>0</v>
      </c>
    </row>
    <row r="17" spans="1:10">
      <c r="A17" s="33" t="s">
        <v>32</v>
      </c>
      <c r="B17" s="30"/>
      <c r="C17" s="30"/>
      <c r="D17" s="30"/>
      <c r="E17" s="30"/>
      <c r="F17" s="30"/>
    </row>
    <row r="18" spans="1:10">
      <c r="A18" s="30" t="s">
        <v>37</v>
      </c>
      <c r="B18" s="30"/>
      <c r="C18" s="30"/>
      <c r="D18" s="30"/>
      <c r="E18" s="30"/>
      <c r="F18" s="30"/>
    </row>
    <row r="19" spans="1:10">
      <c r="A19" s="30"/>
      <c r="B19" s="30"/>
      <c r="C19" s="30"/>
      <c r="D19" s="30"/>
      <c r="E19" s="30"/>
      <c r="F19" s="30"/>
    </row>
    <row r="20" spans="1:10">
      <c r="A20" s="33" t="s">
        <v>38</v>
      </c>
      <c r="B20" s="30"/>
      <c r="C20" s="30"/>
      <c r="D20" s="30"/>
      <c r="E20" s="30"/>
      <c r="F20" s="30"/>
    </row>
    <row r="21" spans="1:10">
      <c r="A21" s="30"/>
      <c r="B21" s="30"/>
      <c r="C21" s="30"/>
      <c r="D21" s="30"/>
      <c r="E21" s="30"/>
      <c r="F21" s="30"/>
    </row>
    <row r="22" spans="1:10">
      <c r="A22" s="30" t="s">
        <v>57</v>
      </c>
      <c r="B22" s="30"/>
      <c r="C22" s="30"/>
      <c r="D22" s="30"/>
      <c r="E22" s="30"/>
      <c r="F22" s="30"/>
    </row>
    <row r="23" spans="1:10">
      <c r="A23" s="30" t="s">
        <v>58</v>
      </c>
      <c r="B23" s="30"/>
      <c r="C23" s="30"/>
      <c r="D23" s="30"/>
      <c r="E23" s="30"/>
      <c r="F23" s="30"/>
    </row>
    <row r="24" spans="1:10">
      <c r="A24" s="30" t="s">
        <v>59</v>
      </c>
      <c r="B24" s="30"/>
      <c r="C24" s="30"/>
      <c r="D24" s="30"/>
      <c r="E24" s="30"/>
      <c r="F24" s="30"/>
    </row>
    <row r="25" spans="1:10" ht="14.25" customHeight="1">
      <c r="A25" s="30" t="s">
        <v>60</v>
      </c>
      <c r="B25" s="30"/>
      <c r="C25" s="30"/>
      <c r="D25" s="30"/>
      <c r="E25" s="30"/>
      <c r="F25" s="30"/>
      <c r="H25" s="41"/>
      <c r="I25" s="41"/>
      <c r="J25" s="41"/>
    </row>
    <row r="26" spans="1:10">
      <c r="A26" s="30" t="s">
        <v>48</v>
      </c>
      <c r="B26" s="30"/>
      <c r="C26" s="30"/>
      <c r="D26" s="30"/>
      <c r="E26" s="30"/>
      <c r="F26" s="30"/>
      <c r="H26" s="41"/>
      <c r="I26" s="41"/>
      <c r="J26" s="41"/>
    </row>
    <row r="27" spans="1:10" ht="30.75" customHeight="1"/>
  </sheetData>
  <mergeCells count="28">
    <mergeCell ref="H25:J26"/>
    <mergeCell ref="I9:I10"/>
    <mergeCell ref="J9:K9"/>
    <mergeCell ref="F15:H15"/>
    <mergeCell ref="A5:K5"/>
    <mergeCell ref="A6:K6"/>
    <mergeCell ref="A9:A10"/>
    <mergeCell ref="B9:C10"/>
    <mergeCell ref="D9:D10"/>
    <mergeCell ref="E9:E10"/>
    <mergeCell ref="G9:G10"/>
    <mergeCell ref="H9:H10"/>
    <mergeCell ref="A1:L1"/>
    <mergeCell ref="A2:L2"/>
    <mergeCell ref="A3:L3"/>
    <mergeCell ref="L9:L10"/>
    <mergeCell ref="A11:A12"/>
    <mergeCell ref="B11:C11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F9:F10"/>
  </mergeCells>
  <pageMargins left="0.7" right="0.7" top="0.75" bottom="0.75" header="0.3" footer="0.3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3"/>
  <sheetViews>
    <sheetView tabSelected="1" workbookViewId="0">
      <selection activeCell="C34" sqref="C34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4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125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4.25" customHeight="1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9" t="s">
        <v>10</v>
      </c>
      <c r="K9" s="19" t="s">
        <v>7</v>
      </c>
      <c r="L9" s="46"/>
    </row>
    <row r="10" spans="1:12" ht="18.75" customHeight="1">
      <c r="A10" s="64">
        <v>1</v>
      </c>
      <c r="B10" s="62">
        <v>2</v>
      </c>
      <c r="C10" s="63"/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2">
        <v>11</v>
      </c>
    </row>
    <row r="11" spans="1:12" ht="18.75" customHeight="1">
      <c r="A11" s="65"/>
      <c r="B11" s="6" t="s">
        <v>44</v>
      </c>
      <c r="C11" s="6" t="s">
        <v>45</v>
      </c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7.100000000000001" customHeight="1">
      <c r="A12" s="2">
        <v>1</v>
      </c>
      <c r="B12" s="9" t="s">
        <v>52</v>
      </c>
      <c r="C12" s="26">
        <v>1</v>
      </c>
      <c r="D12" s="8"/>
      <c r="E12" s="8"/>
      <c r="F12" s="7" t="s">
        <v>26</v>
      </c>
      <c r="G12" s="10">
        <v>120</v>
      </c>
      <c r="H12" s="2"/>
      <c r="I12" s="3">
        <f t="shared" ref="I12:I18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17.100000000000001" customHeight="1">
      <c r="A13" s="2">
        <v>2</v>
      </c>
      <c r="B13" s="9" t="s">
        <v>53</v>
      </c>
      <c r="C13" s="26">
        <v>2</v>
      </c>
      <c r="D13" s="8"/>
      <c r="E13" s="8"/>
      <c r="F13" s="7" t="s">
        <v>26</v>
      </c>
      <c r="G13" s="10">
        <v>360</v>
      </c>
      <c r="H13" s="2"/>
      <c r="I13" s="3">
        <f t="shared" si="0"/>
        <v>0</v>
      </c>
      <c r="J13" s="2"/>
      <c r="K13" s="3">
        <f t="shared" ref="K13:K18" si="1">+I13*J13%</f>
        <v>0</v>
      </c>
      <c r="L13" s="4">
        <f t="shared" ref="L13:L18" si="2">ROUND(I13+K13,2)</f>
        <v>0</v>
      </c>
    </row>
    <row r="14" spans="1:12" ht="17.100000000000001" customHeight="1">
      <c r="A14" s="2">
        <v>3</v>
      </c>
      <c r="B14" s="9" t="s">
        <v>61</v>
      </c>
      <c r="C14" s="26" t="s">
        <v>29</v>
      </c>
      <c r="D14" s="8"/>
      <c r="E14" s="8"/>
      <c r="F14" s="7" t="s">
        <v>26</v>
      </c>
      <c r="G14" s="10">
        <v>180</v>
      </c>
      <c r="H14" s="2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17.100000000000001" customHeight="1">
      <c r="A15" s="2">
        <v>4</v>
      </c>
      <c r="B15" s="9" t="s">
        <v>61</v>
      </c>
      <c r="C15" s="26" t="s">
        <v>28</v>
      </c>
      <c r="D15" s="8"/>
      <c r="E15" s="8"/>
      <c r="F15" s="7" t="s">
        <v>26</v>
      </c>
      <c r="G15" s="10">
        <v>96</v>
      </c>
      <c r="H15" s="2"/>
      <c r="I15" s="3">
        <f t="shared" si="0"/>
        <v>0</v>
      </c>
      <c r="J15" s="2"/>
      <c r="K15" s="3">
        <f t="shared" si="1"/>
        <v>0</v>
      </c>
      <c r="L15" s="4">
        <f t="shared" si="2"/>
        <v>0</v>
      </c>
    </row>
    <row r="16" spans="1:12" ht="17.100000000000001" customHeight="1">
      <c r="A16" s="2">
        <v>5</v>
      </c>
      <c r="B16" s="9" t="s">
        <v>61</v>
      </c>
      <c r="C16" s="26">
        <v>0</v>
      </c>
      <c r="D16" s="8"/>
      <c r="E16" s="8"/>
      <c r="F16" s="7" t="s">
        <v>26</v>
      </c>
      <c r="G16" s="10">
        <v>60</v>
      </c>
      <c r="H16" s="2"/>
      <c r="I16" s="3">
        <f t="shared" si="0"/>
        <v>0</v>
      </c>
      <c r="J16" s="2"/>
      <c r="K16" s="3">
        <f t="shared" si="1"/>
        <v>0</v>
      </c>
      <c r="L16" s="4">
        <f t="shared" si="2"/>
        <v>0</v>
      </c>
    </row>
    <row r="17" spans="1:12" ht="17.100000000000001" customHeight="1">
      <c r="A17" s="2">
        <v>6</v>
      </c>
      <c r="B17" s="9" t="s">
        <v>62</v>
      </c>
      <c r="C17" s="26">
        <v>0</v>
      </c>
      <c r="D17" s="8"/>
      <c r="E17" s="8"/>
      <c r="F17" s="7" t="s">
        <v>26</v>
      </c>
      <c r="G17" s="10">
        <v>120</v>
      </c>
      <c r="H17" s="2"/>
      <c r="I17" s="3">
        <f t="shared" si="0"/>
        <v>0</v>
      </c>
      <c r="J17" s="2"/>
      <c r="K17" s="3">
        <f t="shared" si="1"/>
        <v>0</v>
      </c>
      <c r="L17" s="4">
        <f t="shared" si="2"/>
        <v>0</v>
      </c>
    </row>
    <row r="18" spans="1:12" ht="17.100000000000001" customHeight="1">
      <c r="A18" s="2">
        <v>7</v>
      </c>
      <c r="B18" s="9" t="s">
        <v>62</v>
      </c>
      <c r="C18" s="26">
        <v>1</v>
      </c>
      <c r="D18" s="8"/>
      <c r="E18" s="8"/>
      <c r="F18" s="7" t="s">
        <v>26</v>
      </c>
      <c r="G18" s="10">
        <v>240</v>
      </c>
      <c r="H18" s="2"/>
      <c r="I18" s="3">
        <f t="shared" si="0"/>
        <v>0</v>
      </c>
      <c r="J18" s="2"/>
      <c r="K18" s="3">
        <f t="shared" si="1"/>
        <v>0</v>
      </c>
      <c r="L18" s="4">
        <f t="shared" si="2"/>
        <v>0</v>
      </c>
    </row>
    <row r="19" spans="1:12" ht="17.100000000000001" customHeight="1" thickBot="1">
      <c r="A19" s="1"/>
      <c r="B19" s="1"/>
      <c r="C19" s="1"/>
      <c r="D19" s="1"/>
      <c r="E19" s="1"/>
      <c r="F19" s="48" t="s">
        <v>9</v>
      </c>
      <c r="G19" s="49"/>
      <c r="H19" s="50"/>
      <c r="I19" s="5">
        <f>SUM(I12:I18)</f>
        <v>0</v>
      </c>
      <c r="J19" s="1"/>
      <c r="K19" s="1"/>
      <c r="L19" s="5">
        <f>SUM(L12:L18)</f>
        <v>0</v>
      </c>
    </row>
    <row r="20" spans="1:12" ht="17.100000000000001" customHeight="1"/>
    <row r="21" spans="1:12" ht="17.100000000000001" customHeight="1">
      <c r="A21" s="31" t="s">
        <v>32</v>
      </c>
      <c r="B21" s="24"/>
    </row>
    <row r="22" spans="1:12" ht="17.100000000000001" customHeight="1">
      <c r="A22" s="24"/>
      <c r="B22" s="24"/>
    </row>
    <row r="23" spans="1:12" ht="17.100000000000001" customHeight="1">
      <c r="A23" s="24" t="s">
        <v>37</v>
      </c>
      <c r="B23" s="24"/>
    </row>
    <row r="24" spans="1:12" ht="17.100000000000001" customHeight="1">
      <c r="A24" s="24"/>
      <c r="B24" s="24"/>
    </row>
    <row r="25" spans="1:12" ht="16.5" customHeight="1">
      <c r="A25" s="31" t="s">
        <v>63</v>
      </c>
      <c r="B25" s="31"/>
    </row>
    <row r="26" spans="1:12" ht="17.100000000000001" customHeight="1">
      <c r="A26" s="24"/>
      <c r="B26" s="24"/>
    </row>
    <row r="27" spans="1:12" ht="17.100000000000001" customHeight="1">
      <c r="A27" s="24" t="s">
        <v>64</v>
      </c>
      <c r="B27" s="24"/>
    </row>
    <row r="28" spans="1:12" ht="17.100000000000001" customHeight="1">
      <c r="A28" s="24" t="s">
        <v>65</v>
      </c>
      <c r="B28" s="24"/>
    </row>
    <row r="29" spans="1:12" ht="17.100000000000001" customHeight="1">
      <c r="A29" s="24" t="s">
        <v>66</v>
      </c>
      <c r="B29" s="24"/>
    </row>
    <row r="30" spans="1:12" ht="17.100000000000001" customHeight="1">
      <c r="A30" s="24" t="s">
        <v>60</v>
      </c>
      <c r="B30" s="24"/>
    </row>
    <row r="31" spans="1:12" ht="14.25" customHeight="1">
      <c r="A31" s="24" t="s">
        <v>67</v>
      </c>
      <c r="B31" s="24"/>
      <c r="G31" s="41"/>
      <c r="H31" s="41"/>
      <c r="I31" s="41"/>
    </row>
    <row r="32" spans="1:12" ht="15" customHeight="1">
      <c r="A32" s="24" t="s">
        <v>68</v>
      </c>
      <c r="B32" s="24"/>
      <c r="G32" s="41"/>
      <c r="H32" s="41"/>
      <c r="I32" s="41"/>
    </row>
    <row r="33" spans="1:2">
      <c r="A33" s="78" t="s">
        <v>151</v>
      </c>
      <c r="B33" s="79"/>
    </row>
  </sheetData>
  <mergeCells count="28">
    <mergeCell ref="F19:H19"/>
    <mergeCell ref="G31:I32"/>
    <mergeCell ref="B8:C9"/>
    <mergeCell ref="I8:I9"/>
    <mergeCell ref="J8:K8"/>
    <mergeCell ref="L8:L9"/>
    <mergeCell ref="B10:C10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G8:G9"/>
    <mergeCell ref="H8:H9"/>
    <mergeCell ref="A5:K5"/>
    <mergeCell ref="A6:K6"/>
    <mergeCell ref="A1:L1"/>
    <mergeCell ref="A2:L2"/>
    <mergeCell ref="A3:L3"/>
    <mergeCell ref="A8:A9"/>
    <mergeCell ref="D8:D9"/>
    <mergeCell ref="E8:E9"/>
    <mergeCell ref="A10:A11"/>
    <mergeCell ref="F8:F9"/>
  </mergeCells>
  <pageMargins left="0.7" right="0.7" top="0.75" bottom="0.75" header="0.3" footer="0.3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2"/>
  <sheetViews>
    <sheetView topLeftCell="A4" workbookViewId="0">
      <selection activeCell="G34" sqref="G34:I35"/>
    </sheetView>
  </sheetViews>
  <sheetFormatPr defaultRowHeight="14.25"/>
  <cols>
    <col min="2" max="2" width="33.25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67" t="s">
        <v>137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9" t="s">
        <v>10</v>
      </c>
      <c r="K9" s="19" t="s">
        <v>7</v>
      </c>
      <c r="L9" s="46"/>
    </row>
    <row r="10" spans="1:12">
      <c r="A10" s="64">
        <v>1</v>
      </c>
      <c r="B10" s="62">
        <v>2</v>
      </c>
      <c r="C10" s="63"/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2">
        <v>11</v>
      </c>
    </row>
    <row r="11" spans="1:12">
      <c r="A11" s="65"/>
      <c r="B11" s="6" t="s">
        <v>44</v>
      </c>
      <c r="C11" s="6" t="s">
        <v>45</v>
      </c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27.75" customHeight="1">
      <c r="A12" s="2">
        <v>1</v>
      </c>
      <c r="B12" s="9" t="s">
        <v>78</v>
      </c>
      <c r="C12" s="26" t="s">
        <v>30</v>
      </c>
      <c r="D12" s="8"/>
      <c r="E12" s="8"/>
      <c r="F12" s="7" t="s">
        <v>26</v>
      </c>
      <c r="G12" s="10">
        <v>180</v>
      </c>
      <c r="H12" s="39"/>
      <c r="I12" s="3">
        <f t="shared" ref="I12:I24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27.75" customHeight="1">
      <c r="A13" s="2">
        <v>2</v>
      </c>
      <c r="B13" s="9" t="s">
        <v>79</v>
      </c>
      <c r="C13" s="26" t="s">
        <v>27</v>
      </c>
      <c r="D13" s="8"/>
      <c r="E13" s="8"/>
      <c r="F13" s="7" t="s">
        <v>26</v>
      </c>
      <c r="G13" s="10">
        <v>100</v>
      </c>
      <c r="H13" s="39"/>
      <c r="I13" s="3">
        <f t="shared" si="0"/>
        <v>0</v>
      </c>
      <c r="J13" s="2"/>
      <c r="K13" s="3">
        <f t="shared" ref="K13:K24" si="1">+I13*J13%</f>
        <v>0</v>
      </c>
      <c r="L13" s="4">
        <f t="shared" ref="L13:L24" si="2">ROUND(I13+K13,2)</f>
        <v>0</v>
      </c>
    </row>
    <row r="14" spans="1:12" ht="27.75" customHeight="1">
      <c r="A14" s="2">
        <v>3</v>
      </c>
      <c r="B14" s="9" t="s">
        <v>70</v>
      </c>
      <c r="C14" s="26" t="s">
        <v>27</v>
      </c>
      <c r="D14" s="8"/>
      <c r="E14" s="8"/>
      <c r="F14" s="7" t="s">
        <v>26</v>
      </c>
      <c r="G14" s="10">
        <v>120</v>
      </c>
      <c r="H14" s="39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27.75" customHeight="1">
      <c r="A15" s="2">
        <v>4</v>
      </c>
      <c r="B15" s="9" t="s">
        <v>71</v>
      </c>
      <c r="C15" s="26" t="s">
        <v>27</v>
      </c>
      <c r="D15" s="8"/>
      <c r="E15" s="8"/>
      <c r="F15" s="7" t="s">
        <v>26</v>
      </c>
      <c r="G15" s="10">
        <v>240</v>
      </c>
      <c r="H15" s="39"/>
      <c r="I15" s="3">
        <f t="shared" si="0"/>
        <v>0</v>
      </c>
      <c r="J15" s="2"/>
      <c r="K15" s="3">
        <f t="shared" si="1"/>
        <v>0</v>
      </c>
      <c r="L15" s="4">
        <f t="shared" si="2"/>
        <v>0</v>
      </c>
    </row>
    <row r="16" spans="1:12" ht="27.75" customHeight="1">
      <c r="A16" s="2">
        <v>5</v>
      </c>
      <c r="B16" s="9" t="s">
        <v>70</v>
      </c>
      <c r="C16" s="26" t="s">
        <v>28</v>
      </c>
      <c r="D16" s="8"/>
      <c r="E16" s="8"/>
      <c r="F16" s="7" t="s">
        <v>26</v>
      </c>
      <c r="G16" s="10">
        <v>120</v>
      </c>
      <c r="H16" s="39"/>
      <c r="I16" s="3">
        <f t="shared" si="0"/>
        <v>0</v>
      </c>
      <c r="J16" s="2"/>
      <c r="K16" s="3">
        <f t="shared" si="1"/>
        <v>0</v>
      </c>
      <c r="L16" s="4">
        <f t="shared" si="2"/>
        <v>0</v>
      </c>
    </row>
    <row r="17" spans="1:12" ht="27.75" customHeight="1">
      <c r="A17" s="2">
        <v>6</v>
      </c>
      <c r="B17" s="9" t="s">
        <v>71</v>
      </c>
      <c r="C17" s="26" t="s">
        <v>28</v>
      </c>
      <c r="D17" s="8"/>
      <c r="E17" s="8"/>
      <c r="F17" s="7" t="s">
        <v>26</v>
      </c>
      <c r="G17" s="10">
        <v>240</v>
      </c>
      <c r="H17" s="39"/>
      <c r="I17" s="3">
        <f t="shared" si="0"/>
        <v>0</v>
      </c>
      <c r="J17" s="2"/>
      <c r="K17" s="3">
        <f t="shared" si="1"/>
        <v>0</v>
      </c>
      <c r="L17" s="4">
        <f t="shared" si="2"/>
        <v>0</v>
      </c>
    </row>
    <row r="18" spans="1:12" ht="27.75" customHeight="1">
      <c r="A18" s="2">
        <v>7</v>
      </c>
      <c r="B18" s="9" t="s">
        <v>72</v>
      </c>
      <c r="C18" s="26" t="s">
        <v>28</v>
      </c>
      <c r="D18" s="8"/>
      <c r="E18" s="8"/>
      <c r="F18" s="7" t="s">
        <v>26</v>
      </c>
      <c r="G18" s="10">
        <v>780</v>
      </c>
      <c r="H18" s="39"/>
      <c r="I18" s="3">
        <f t="shared" si="0"/>
        <v>0</v>
      </c>
      <c r="J18" s="2"/>
      <c r="K18" s="3">
        <f t="shared" si="1"/>
        <v>0</v>
      </c>
      <c r="L18" s="4">
        <f t="shared" si="2"/>
        <v>0</v>
      </c>
    </row>
    <row r="19" spans="1:12" ht="27.75" customHeight="1">
      <c r="A19" s="2">
        <v>8</v>
      </c>
      <c r="B19" s="9" t="s">
        <v>73</v>
      </c>
      <c r="C19" s="26" t="s">
        <v>28</v>
      </c>
      <c r="D19" s="8"/>
      <c r="E19" s="8"/>
      <c r="F19" s="7" t="s">
        <v>26</v>
      </c>
      <c r="G19" s="10">
        <v>240</v>
      </c>
      <c r="H19" s="39"/>
      <c r="I19" s="3">
        <f t="shared" si="0"/>
        <v>0</v>
      </c>
      <c r="J19" s="2"/>
      <c r="K19" s="3">
        <f t="shared" si="1"/>
        <v>0</v>
      </c>
      <c r="L19" s="4">
        <f t="shared" si="2"/>
        <v>0</v>
      </c>
    </row>
    <row r="20" spans="1:12" ht="27.75" customHeight="1">
      <c r="A20" s="2">
        <v>9</v>
      </c>
      <c r="B20" s="9" t="s">
        <v>72</v>
      </c>
      <c r="C20" s="26" t="s">
        <v>29</v>
      </c>
      <c r="D20" s="8"/>
      <c r="E20" s="8"/>
      <c r="F20" s="7" t="s">
        <v>26</v>
      </c>
      <c r="G20" s="10">
        <v>480</v>
      </c>
      <c r="H20" s="39"/>
      <c r="I20" s="3">
        <f t="shared" si="0"/>
        <v>0</v>
      </c>
      <c r="J20" s="2"/>
      <c r="K20" s="3">
        <f t="shared" si="1"/>
        <v>0</v>
      </c>
      <c r="L20" s="4">
        <f t="shared" si="2"/>
        <v>0</v>
      </c>
    </row>
    <row r="21" spans="1:12" ht="27.75" customHeight="1">
      <c r="A21" s="2">
        <v>10</v>
      </c>
      <c r="B21" s="9" t="s">
        <v>74</v>
      </c>
      <c r="C21" s="26" t="s">
        <v>29</v>
      </c>
      <c r="D21" s="8"/>
      <c r="E21" s="8"/>
      <c r="F21" s="7" t="s">
        <v>26</v>
      </c>
      <c r="G21" s="10">
        <v>1200</v>
      </c>
      <c r="H21" s="39"/>
      <c r="I21" s="3">
        <f t="shared" si="0"/>
        <v>0</v>
      </c>
      <c r="J21" s="2"/>
      <c r="K21" s="3">
        <f t="shared" si="1"/>
        <v>0</v>
      </c>
      <c r="L21" s="4">
        <f t="shared" si="2"/>
        <v>0</v>
      </c>
    </row>
    <row r="22" spans="1:12" ht="27.75" customHeight="1">
      <c r="A22" s="2">
        <v>11</v>
      </c>
      <c r="B22" s="9" t="s">
        <v>75</v>
      </c>
      <c r="C22" s="26" t="s">
        <v>29</v>
      </c>
      <c r="D22" s="8"/>
      <c r="E22" s="8"/>
      <c r="F22" s="7" t="s">
        <v>26</v>
      </c>
      <c r="G22" s="10">
        <v>1200</v>
      </c>
      <c r="H22" s="39"/>
      <c r="I22" s="3">
        <f t="shared" si="0"/>
        <v>0</v>
      </c>
      <c r="J22" s="2"/>
      <c r="K22" s="3">
        <f t="shared" si="1"/>
        <v>0</v>
      </c>
      <c r="L22" s="4">
        <f t="shared" si="2"/>
        <v>0</v>
      </c>
    </row>
    <row r="23" spans="1:12" ht="27.75" customHeight="1">
      <c r="A23" s="2">
        <v>12</v>
      </c>
      <c r="B23" s="9" t="s">
        <v>76</v>
      </c>
      <c r="C23" s="26">
        <v>0</v>
      </c>
      <c r="D23" s="8"/>
      <c r="E23" s="8"/>
      <c r="F23" s="7" t="s">
        <v>26</v>
      </c>
      <c r="G23" s="10">
        <v>300</v>
      </c>
      <c r="H23" s="39"/>
      <c r="I23" s="3">
        <f t="shared" si="0"/>
        <v>0</v>
      </c>
      <c r="J23" s="2"/>
      <c r="K23" s="3">
        <f t="shared" si="1"/>
        <v>0</v>
      </c>
      <c r="L23" s="4">
        <f t="shared" si="2"/>
        <v>0</v>
      </c>
    </row>
    <row r="24" spans="1:12" ht="27.75" customHeight="1">
      <c r="A24" s="2">
        <v>13</v>
      </c>
      <c r="B24" s="9" t="s">
        <v>77</v>
      </c>
      <c r="C24" s="26">
        <v>2</v>
      </c>
      <c r="D24" s="8"/>
      <c r="E24" s="8"/>
      <c r="F24" s="7" t="s">
        <v>26</v>
      </c>
      <c r="G24" s="10">
        <v>100</v>
      </c>
      <c r="H24" s="39"/>
      <c r="I24" s="3">
        <f t="shared" si="0"/>
        <v>0</v>
      </c>
      <c r="J24" s="2"/>
      <c r="K24" s="3">
        <f t="shared" si="1"/>
        <v>0</v>
      </c>
      <c r="L24" s="4">
        <f t="shared" si="2"/>
        <v>0</v>
      </c>
    </row>
    <row r="25" spans="1:12" ht="17.100000000000001" customHeight="1" thickBot="1">
      <c r="A25" s="1"/>
      <c r="B25" s="1"/>
      <c r="C25" s="1"/>
      <c r="D25" s="1"/>
      <c r="E25" s="1"/>
      <c r="F25" s="48" t="s">
        <v>9</v>
      </c>
      <c r="G25" s="49"/>
      <c r="H25" s="50"/>
      <c r="I25" s="5">
        <f>SUM(I12:I24)</f>
        <v>0</v>
      </c>
      <c r="J25" s="1"/>
      <c r="K25" s="1"/>
      <c r="L25" s="5">
        <f>SUM(L12:L24)</f>
        <v>0</v>
      </c>
    </row>
    <row r="26" spans="1:12" ht="17.100000000000001" customHeight="1"/>
    <row r="27" spans="1:12" ht="17.100000000000001" customHeight="1">
      <c r="A27" s="31" t="s">
        <v>32</v>
      </c>
      <c r="B27" s="24"/>
      <c r="C27" s="24"/>
      <c r="D27" s="24"/>
      <c r="E27" s="24"/>
      <c r="F27" s="24"/>
      <c r="G27" s="24"/>
    </row>
    <row r="28" spans="1:12" ht="17.100000000000001" customHeight="1">
      <c r="A28" s="24"/>
      <c r="B28" s="24"/>
      <c r="C28" s="24"/>
      <c r="D28" s="24"/>
      <c r="E28" s="24"/>
      <c r="F28" s="24"/>
      <c r="G28" s="24"/>
    </row>
    <row r="29" spans="1:12" ht="17.100000000000001" customHeight="1">
      <c r="A29" s="24" t="s">
        <v>37</v>
      </c>
      <c r="B29" s="24"/>
      <c r="C29" s="24"/>
      <c r="D29" s="24"/>
      <c r="E29" s="24"/>
      <c r="F29" s="24"/>
      <c r="G29" s="24"/>
    </row>
    <row r="30" spans="1:12" ht="12.75" customHeight="1">
      <c r="A30" s="24"/>
      <c r="B30" s="24"/>
      <c r="C30" s="24"/>
      <c r="D30" s="24"/>
      <c r="E30" s="24"/>
      <c r="F30" s="24"/>
      <c r="G30" s="24"/>
    </row>
    <row r="31" spans="1:12">
      <c r="A31" s="31" t="s">
        <v>80</v>
      </c>
      <c r="B31" s="24"/>
      <c r="C31" s="24"/>
      <c r="D31" s="24"/>
      <c r="E31" s="24"/>
      <c r="F31" s="24"/>
      <c r="G31" s="24"/>
    </row>
    <row r="32" spans="1:12">
      <c r="A32" s="24"/>
      <c r="B32" s="24"/>
      <c r="C32" s="24"/>
      <c r="D32" s="24"/>
      <c r="E32" s="24"/>
      <c r="F32" s="24"/>
      <c r="G32" s="24"/>
    </row>
    <row r="33" spans="1:9">
      <c r="A33" s="24" t="s">
        <v>81</v>
      </c>
      <c r="B33" s="24"/>
      <c r="C33" s="24"/>
      <c r="D33" s="24"/>
      <c r="E33" s="24"/>
      <c r="F33" s="24"/>
      <c r="G33" s="24"/>
    </row>
    <row r="34" spans="1:9" ht="14.25" customHeight="1">
      <c r="A34" s="24" t="s">
        <v>39</v>
      </c>
      <c r="B34" s="24"/>
      <c r="C34" s="24"/>
      <c r="D34" s="24"/>
      <c r="E34" s="24"/>
      <c r="F34" s="24"/>
      <c r="G34" s="41"/>
      <c r="H34" s="41"/>
      <c r="I34" s="41"/>
    </row>
    <row r="35" spans="1:9">
      <c r="A35" s="24" t="s">
        <v>82</v>
      </c>
      <c r="B35" s="24"/>
      <c r="C35" s="24"/>
      <c r="D35" s="24"/>
      <c r="E35" s="24"/>
      <c r="F35" s="24"/>
      <c r="G35" s="41"/>
      <c r="H35" s="41"/>
      <c r="I35" s="41"/>
    </row>
    <row r="36" spans="1:9">
      <c r="A36" s="24"/>
      <c r="B36" s="24"/>
      <c r="C36" s="24"/>
      <c r="D36" s="24"/>
      <c r="E36" s="24"/>
      <c r="F36" s="24"/>
      <c r="G36" s="24"/>
    </row>
    <row r="37" spans="1:9">
      <c r="A37" s="24"/>
      <c r="B37" s="24"/>
      <c r="C37" s="24"/>
      <c r="D37" s="24"/>
      <c r="E37" s="24"/>
      <c r="F37" s="24"/>
      <c r="G37" s="24"/>
    </row>
    <row r="38" spans="1:9">
      <c r="A38" s="24"/>
      <c r="B38" s="24"/>
      <c r="C38" s="24"/>
      <c r="D38" s="24"/>
      <c r="E38" s="24"/>
      <c r="F38" s="24"/>
      <c r="G38" s="24"/>
    </row>
    <row r="39" spans="1:9">
      <c r="A39" s="24"/>
      <c r="B39" s="24"/>
      <c r="C39" s="24"/>
      <c r="D39" s="24"/>
      <c r="E39" s="24"/>
      <c r="F39" s="24"/>
      <c r="G39" s="24"/>
    </row>
    <row r="40" spans="1:9">
      <c r="A40" s="24"/>
      <c r="B40" s="24"/>
      <c r="C40" s="24"/>
      <c r="D40" s="24"/>
      <c r="E40" s="24"/>
      <c r="F40" s="24"/>
      <c r="G40" s="24"/>
    </row>
    <row r="41" spans="1:9">
      <c r="A41" s="24"/>
      <c r="B41" s="24"/>
      <c r="C41" s="24"/>
      <c r="D41" s="24"/>
      <c r="E41" s="24"/>
      <c r="F41" s="24"/>
      <c r="G41" s="24"/>
    </row>
    <row r="42" spans="1:9">
      <c r="A42" s="24"/>
      <c r="B42" s="24"/>
      <c r="C42" s="24"/>
      <c r="D42" s="24"/>
      <c r="E42" s="24"/>
      <c r="F42" s="24"/>
      <c r="G42" s="24"/>
    </row>
  </sheetData>
  <mergeCells count="28">
    <mergeCell ref="F25:H25"/>
    <mergeCell ref="G34:I35"/>
    <mergeCell ref="G10:G11"/>
    <mergeCell ref="H10:H11"/>
    <mergeCell ref="I10:I11"/>
    <mergeCell ref="J10:J11"/>
    <mergeCell ref="K10:K11"/>
    <mergeCell ref="L10:L11"/>
    <mergeCell ref="G8:G9"/>
    <mergeCell ref="H8:H9"/>
    <mergeCell ref="I8:I9"/>
    <mergeCell ref="J8:K8"/>
    <mergeCell ref="L8:L9"/>
    <mergeCell ref="A10:A11"/>
    <mergeCell ref="B10:C10"/>
    <mergeCell ref="D10:D11"/>
    <mergeCell ref="E10:E11"/>
    <mergeCell ref="F10:F11"/>
    <mergeCell ref="A5:K5"/>
    <mergeCell ref="A6:K6"/>
    <mergeCell ref="A1:L1"/>
    <mergeCell ref="A2:L2"/>
    <mergeCell ref="A3:L3"/>
    <mergeCell ref="A8:A9"/>
    <mergeCell ref="B8:C9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9"/>
  <sheetViews>
    <sheetView workbookViewId="0">
      <selection activeCell="F28" sqref="F28:H29"/>
    </sheetView>
  </sheetViews>
  <sheetFormatPr defaultRowHeight="14.25"/>
  <cols>
    <col min="2" max="2" width="40.25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126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1"/>
      <c r="B8" s="1"/>
      <c r="C8" s="1"/>
      <c r="D8" s="1"/>
      <c r="E8" s="1"/>
      <c r="F8" s="15"/>
      <c r="G8" s="1"/>
      <c r="H8" s="1"/>
      <c r="I8" s="1"/>
      <c r="J8" s="1"/>
      <c r="K8" s="1"/>
    </row>
    <row r="9" spans="1:12">
      <c r="A9" s="44" t="s">
        <v>0</v>
      </c>
      <c r="B9" s="58" t="s">
        <v>1</v>
      </c>
      <c r="C9" s="59"/>
      <c r="D9" s="46" t="s">
        <v>13</v>
      </c>
      <c r="E9" s="46" t="s">
        <v>12</v>
      </c>
      <c r="F9" s="44" t="s">
        <v>2</v>
      </c>
      <c r="G9" s="44" t="s">
        <v>3</v>
      </c>
      <c r="H9" s="46" t="s">
        <v>4</v>
      </c>
      <c r="I9" s="46" t="s">
        <v>5</v>
      </c>
      <c r="J9" s="46" t="s">
        <v>6</v>
      </c>
      <c r="K9" s="47"/>
      <c r="L9" s="46" t="s">
        <v>8</v>
      </c>
    </row>
    <row r="10" spans="1:12" ht="25.5">
      <c r="A10" s="45"/>
      <c r="B10" s="60"/>
      <c r="C10" s="61"/>
      <c r="D10" s="45"/>
      <c r="E10" s="46"/>
      <c r="F10" s="45"/>
      <c r="G10" s="45"/>
      <c r="H10" s="45"/>
      <c r="I10" s="45"/>
      <c r="J10" s="19" t="s">
        <v>10</v>
      </c>
      <c r="K10" s="19" t="s">
        <v>7</v>
      </c>
      <c r="L10" s="46"/>
    </row>
    <row r="11" spans="1:12">
      <c r="A11" s="64">
        <v>1</v>
      </c>
      <c r="B11" s="62">
        <v>2</v>
      </c>
      <c r="C11" s="63"/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</row>
    <row r="12" spans="1:12">
      <c r="A12" s="65"/>
      <c r="B12" s="6" t="s">
        <v>44</v>
      </c>
      <c r="C12" s="6" t="s">
        <v>45</v>
      </c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48" customHeight="1">
      <c r="A13" s="2">
        <v>1</v>
      </c>
      <c r="B13" s="9" t="s">
        <v>127</v>
      </c>
      <c r="C13" s="26">
        <v>2</v>
      </c>
      <c r="D13" s="8"/>
      <c r="E13" s="8"/>
      <c r="F13" s="7" t="s">
        <v>26</v>
      </c>
      <c r="G13" s="10">
        <v>120</v>
      </c>
      <c r="H13" s="2"/>
      <c r="I13" s="3">
        <f t="shared" ref="I13:I14" si="0">ROUND(G13*H13,2)</f>
        <v>0</v>
      </c>
      <c r="J13" s="2"/>
      <c r="K13" s="3">
        <f>+I13*J13%</f>
        <v>0</v>
      </c>
      <c r="L13" s="4">
        <f>ROUND(I13+K13,2)</f>
        <v>0</v>
      </c>
    </row>
    <row r="14" spans="1:12" ht="38.25">
      <c r="A14" s="2">
        <v>2</v>
      </c>
      <c r="B14" s="9" t="s">
        <v>128</v>
      </c>
      <c r="C14" s="26">
        <v>2</v>
      </c>
      <c r="D14" s="8"/>
      <c r="E14" s="8"/>
      <c r="F14" s="7" t="s">
        <v>26</v>
      </c>
      <c r="G14" s="10">
        <v>180</v>
      </c>
      <c r="H14" s="2"/>
      <c r="I14" s="3">
        <f t="shared" si="0"/>
        <v>0</v>
      </c>
      <c r="J14" s="2"/>
      <c r="K14" s="3">
        <f t="shared" ref="K14" si="1">+I14*J14%</f>
        <v>0</v>
      </c>
      <c r="L14" s="4">
        <f t="shared" ref="L14" si="2">ROUND(I14+K14,2)</f>
        <v>0</v>
      </c>
    </row>
    <row r="15" spans="1:12" ht="15" thickBot="1">
      <c r="A15" s="1"/>
      <c r="B15" s="1"/>
      <c r="C15" s="1"/>
      <c r="D15" s="1"/>
      <c r="E15" s="1"/>
      <c r="F15" s="48" t="s">
        <v>9</v>
      </c>
      <c r="G15" s="49"/>
      <c r="H15" s="50"/>
      <c r="I15" s="5">
        <f>SUM(I13:I14)</f>
        <v>0</v>
      </c>
      <c r="J15" s="1"/>
      <c r="K15" s="1"/>
      <c r="L15" s="5">
        <f>SUM(L13:L14)</f>
        <v>0</v>
      </c>
    </row>
    <row r="17" spans="1:8">
      <c r="A17" s="31"/>
      <c r="B17" s="31" t="s">
        <v>88</v>
      </c>
      <c r="C17" s="30"/>
      <c r="D17" s="30"/>
      <c r="E17" s="30"/>
      <c r="F17" s="30"/>
    </row>
    <row r="18" spans="1:8">
      <c r="A18" s="34"/>
      <c r="B18" s="34"/>
      <c r="C18" s="30"/>
      <c r="D18" s="30"/>
      <c r="E18" s="30"/>
      <c r="F18" s="30"/>
    </row>
    <row r="19" spans="1:8">
      <c r="A19" s="70" t="s">
        <v>129</v>
      </c>
      <c r="B19" s="70"/>
      <c r="C19" s="30"/>
      <c r="D19" s="30"/>
      <c r="E19" s="30"/>
      <c r="F19" s="30"/>
    </row>
    <row r="20" spans="1:8">
      <c r="A20" s="34" t="s">
        <v>83</v>
      </c>
      <c r="B20" s="34"/>
      <c r="C20" s="30"/>
      <c r="D20" s="30"/>
      <c r="E20" s="30"/>
      <c r="F20" s="30"/>
    </row>
    <row r="21" spans="1:8">
      <c r="A21" s="34" t="s">
        <v>84</v>
      </c>
      <c r="B21" s="34"/>
      <c r="C21" s="30"/>
      <c r="D21" s="30"/>
      <c r="E21" s="30"/>
      <c r="F21" s="30"/>
    </row>
    <row r="22" spans="1:8">
      <c r="A22" s="34" t="s">
        <v>85</v>
      </c>
      <c r="B22" s="34"/>
      <c r="C22" s="30"/>
      <c r="D22" s="30"/>
      <c r="E22" s="30"/>
      <c r="F22" s="30"/>
    </row>
    <row r="23" spans="1:8" ht="15" customHeight="1">
      <c r="A23" s="34"/>
      <c r="B23" s="34"/>
      <c r="C23" s="30"/>
      <c r="D23" s="30"/>
      <c r="E23" s="30"/>
    </row>
    <row r="24" spans="1:8">
      <c r="A24" s="34"/>
      <c r="B24" s="31" t="s">
        <v>86</v>
      </c>
      <c r="C24" s="30"/>
      <c r="E24" s="30"/>
      <c r="F24" s="30"/>
    </row>
    <row r="25" spans="1:8">
      <c r="A25" s="34"/>
      <c r="B25" s="34"/>
      <c r="C25" s="30"/>
      <c r="D25" s="30"/>
      <c r="E25" s="30"/>
      <c r="F25" s="30"/>
    </row>
    <row r="26" spans="1:8">
      <c r="A26" s="69" t="s">
        <v>87</v>
      </c>
      <c r="B26" s="69"/>
      <c r="C26" s="30"/>
      <c r="D26" s="30"/>
      <c r="E26" s="30"/>
      <c r="F26" s="30"/>
    </row>
    <row r="27" spans="1:8">
      <c r="A27" s="34" t="s">
        <v>89</v>
      </c>
      <c r="B27" s="34"/>
    </row>
    <row r="28" spans="1:8" ht="14.25" customHeight="1">
      <c r="A28" s="34" t="s">
        <v>90</v>
      </c>
      <c r="B28" s="34"/>
      <c r="F28" s="41"/>
      <c r="G28" s="41"/>
      <c r="H28" s="41"/>
    </row>
    <row r="29" spans="1:8">
      <c r="A29" s="34" t="s">
        <v>91</v>
      </c>
      <c r="B29" s="34"/>
      <c r="F29" s="41"/>
      <c r="G29" s="41"/>
      <c r="H29" s="41"/>
    </row>
  </sheetData>
  <mergeCells count="30">
    <mergeCell ref="L11:L12"/>
    <mergeCell ref="L9:L10"/>
    <mergeCell ref="F15:H15"/>
    <mergeCell ref="F28:H29"/>
    <mergeCell ref="G11:G12"/>
    <mergeCell ref="H11:H12"/>
    <mergeCell ref="I11:I12"/>
    <mergeCell ref="H9:H10"/>
    <mergeCell ref="I9:I10"/>
    <mergeCell ref="J9:K9"/>
    <mergeCell ref="E11:E12"/>
    <mergeCell ref="F11:F12"/>
    <mergeCell ref="J11:J12"/>
    <mergeCell ref="K11:K12"/>
    <mergeCell ref="A1:L1"/>
    <mergeCell ref="A2:L2"/>
    <mergeCell ref="A3:L3"/>
    <mergeCell ref="A26:B26"/>
    <mergeCell ref="A19:B19"/>
    <mergeCell ref="A9:A10"/>
    <mergeCell ref="B9:C10"/>
    <mergeCell ref="D9:D10"/>
    <mergeCell ref="A11:A12"/>
    <mergeCell ref="B11:C11"/>
    <mergeCell ref="D11:D12"/>
    <mergeCell ref="E9:E10"/>
    <mergeCell ref="F9:F10"/>
    <mergeCell ref="A5:K5"/>
    <mergeCell ref="A6:K6"/>
    <mergeCell ref="G9:G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4"/>
  <sheetViews>
    <sheetView topLeftCell="A7" workbookViewId="0">
      <selection activeCell="I32" sqref="I32:K33"/>
    </sheetView>
  </sheetViews>
  <sheetFormatPr defaultRowHeight="14.25"/>
  <cols>
    <col min="2" max="2" width="41.125" customWidth="1"/>
    <col min="3" max="3" width="9.625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130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44" t="s">
        <v>0</v>
      </c>
      <c r="B8" s="58" t="s">
        <v>1</v>
      </c>
      <c r="C8" s="59"/>
      <c r="D8" s="46" t="s">
        <v>13</v>
      </c>
      <c r="E8" s="46" t="s">
        <v>12</v>
      </c>
      <c r="F8" s="44" t="s">
        <v>2</v>
      </c>
      <c r="G8" s="44" t="s">
        <v>3</v>
      </c>
      <c r="H8" s="46" t="s">
        <v>4</v>
      </c>
      <c r="I8" s="46" t="s">
        <v>5</v>
      </c>
      <c r="J8" s="46" t="s">
        <v>6</v>
      </c>
      <c r="K8" s="47"/>
      <c r="L8" s="46" t="s">
        <v>8</v>
      </c>
    </row>
    <row r="9" spans="1:12" ht="25.5">
      <c r="A9" s="45"/>
      <c r="B9" s="60"/>
      <c r="C9" s="61"/>
      <c r="D9" s="45"/>
      <c r="E9" s="46"/>
      <c r="F9" s="45"/>
      <c r="G9" s="45"/>
      <c r="H9" s="45"/>
      <c r="I9" s="45"/>
      <c r="J9" s="19" t="s">
        <v>10</v>
      </c>
      <c r="K9" s="19" t="s">
        <v>7</v>
      </c>
      <c r="L9" s="46"/>
    </row>
    <row r="10" spans="1:12">
      <c r="A10" s="64">
        <v>1</v>
      </c>
      <c r="B10" s="62">
        <v>2</v>
      </c>
      <c r="C10" s="63"/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2">
        <v>11</v>
      </c>
    </row>
    <row r="11" spans="1:12">
      <c r="A11" s="65"/>
      <c r="B11" s="6" t="s">
        <v>117</v>
      </c>
      <c r="C11" s="6" t="s">
        <v>45</v>
      </c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36" customHeight="1">
      <c r="A12" s="2">
        <v>1</v>
      </c>
      <c r="B12" s="9" t="s">
        <v>92</v>
      </c>
      <c r="C12" s="26" t="s">
        <v>29</v>
      </c>
      <c r="D12" s="8"/>
      <c r="E12" s="8"/>
      <c r="F12" s="7" t="s">
        <v>26</v>
      </c>
      <c r="G12" s="10">
        <v>280</v>
      </c>
      <c r="H12" s="39"/>
      <c r="I12" s="3">
        <f t="shared" ref="I12:I17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36" customHeight="1">
      <c r="A13" s="2">
        <v>2</v>
      </c>
      <c r="B13" s="9" t="s">
        <v>93</v>
      </c>
      <c r="C13" s="26" t="s">
        <v>29</v>
      </c>
      <c r="D13" s="8"/>
      <c r="E13" s="8"/>
      <c r="F13" s="7" t="s">
        <v>26</v>
      </c>
      <c r="G13" s="10">
        <v>72</v>
      </c>
      <c r="H13" s="39"/>
      <c r="I13" s="3">
        <f t="shared" si="0"/>
        <v>0</v>
      </c>
      <c r="J13" s="2"/>
      <c r="K13" s="3">
        <f t="shared" ref="K13:K17" si="1">+I13*J13%</f>
        <v>0</v>
      </c>
      <c r="L13" s="4">
        <f t="shared" ref="L13:L17" si="2">ROUND(I13+K13,2)</f>
        <v>0</v>
      </c>
    </row>
    <row r="14" spans="1:12" ht="36" customHeight="1">
      <c r="A14" s="2">
        <v>3</v>
      </c>
      <c r="B14" s="9" t="s">
        <v>94</v>
      </c>
      <c r="C14" s="26" t="s">
        <v>28</v>
      </c>
      <c r="D14" s="8"/>
      <c r="E14" s="8"/>
      <c r="F14" s="7" t="s">
        <v>26</v>
      </c>
      <c r="G14" s="10">
        <v>72</v>
      </c>
      <c r="H14" s="39"/>
      <c r="I14" s="3">
        <f t="shared" si="0"/>
        <v>0</v>
      </c>
      <c r="J14" s="2"/>
      <c r="K14" s="3">
        <f t="shared" si="1"/>
        <v>0</v>
      </c>
      <c r="L14" s="4">
        <f t="shared" si="2"/>
        <v>0</v>
      </c>
    </row>
    <row r="15" spans="1:12" ht="36" customHeight="1">
      <c r="A15" s="2">
        <v>4</v>
      </c>
      <c r="B15" s="9" t="s">
        <v>94</v>
      </c>
      <c r="C15" s="26" t="s">
        <v>27</v>
      </c>
      <c r="D15" s="8"/>
      <c r="E15" s="8"/>
      <c r="F15" s="7" t="s">
        <v>26</v>
      </c>
      <c r="G15" s="10">
        <v>72</v>
      </c>
      <c r="H15" s="39"/>
      <c r="I15" s="3">
        <f t="shared" si="0"/>
        <v>0</v>
      </c>
      <c r="J15" s="2"/>
      <c r="K15" s="3">
        <f t="shared" si="1"/>
        <v>0</v>
      </c>
      <c r="L15" s="4">
        <f t="shared" si="2"/>
        <v>0</v>
      </c>
    </row>
    <row r="16" spans="1:12" ht="36" customHeight="1">
      <c r="A16" s="2">
        <v>5</v>
      </c>
      <c r="B16" s="9" t="s">
        <v>94</v>
      </c>
      <c r="C16" s="26" t="s">
        <v>30</v>
      </c>
      <c r="D16" s="8"/>
      <c r="E16" s="8"/>
      <c r="F16" s="7" t="s">
        <v>26</v>
      </c>
      <c r="G16" s="10">
        <v>72</v>
      </c>
      <c r="H16" s="39"/>
      <c r="I16" s="3">
        <f t="shared" si="0"/>
        <v>0</v>
      </c>
      <c r="J16" s="2"/>
      <c r="K16" s="3">
        <f t="shared" si="1"/>
        <v>0</v>
      </c>
      <c r="L16" s="4">
        <f t="shared" si="2"/>
        <v>0</v>
      </c>
    </row>
    <row r="17" spans="1:12" ht="36" customHeight="1">
      <c r="A17" s="2">
        <v>6</v>
      </c>
      <c r="B17" s="9" t="s">
        <v>95</v>
      </c>
      <c r="C17" s="26" t="s">
        <v>96</v>
      </c>
      <c r="D17" s="8"/>
      <c r="E17" s="8"/>
      <c r="F17" s="7" t="s">
        <v>26</v>
      </c>
      <c r="G17" s="10">
        <v>36</v>
      </c>
      <c r="H17" s="39"/>
      <c r="I17" s="3">
        <f t="shared" si="0"/>
        <v>0</v>
      </c>
      <c r="J17" s="2"/>
      <c r="K17" s="3">
        <f t="shared" si="1"/>
        <v>0</v>
      </c>
      <c r="L17" s="4">
        <f t="shared" si="2"/>
        <v>0</v>
      </c>
    </row>
    <row r="18" spans="1:12" ht="15" thickBot="1">
      <c r="A18" s="1"/>
      <c r="B18" s="1"/>
      <c r="C18" s="1"/>
      <c r="D18" s="1"/>
      <c r="E18" s="1"/>
      <c r="F18" s="48" t="s">
        <v>9</v>
      </c>
      <c r="G18" s="49"/>
      <c r="H18" s="50"/>
      <c r="I18" s="5">
        <f>SUM(I12:I17)</f>
        <v>0</v>
      </c>
      <c r="J18" s="1"/>
      <c r="K18" s="1"/>
      <c r="L18" s="5">
        <f>SUM(L12:L17)</f>
        <v>0</v>
      </c>
    </row>
    <row r="20" spans="1:12">
      <c r="A20" s="31" t="s">
        <v>32</v>
      </c>
      <c r="B20" s="34"/>
    </row>
    <row r="21" spans="1:12">
      <c r="A21" s="34"/>
      <c r="B21" s="34"/>
    </row>
    <row r="22" spans="1:12">
      <c r="A22" s="34" t="s">
        <v>37</v>
      </c>
      <c r="B22" s="34"/>
    </row>
    <row r="23" spans="1:12">
      <c r="A23" s="34"/>
      <c r="B23" s="34"/>
    </row>
    <row r="24" spans="1:12">
      <c r="A24" s="31" t="s">
        <v>80</v>
      </c>
      <c r="B24" s="31"/>
    </row>
    <row r="25" spans="1:12">
      <c r="A25" s="34"/>
      <c r="B25" s="34"/>
    </row>
    <row r="26" spans="1:12">
      <c r="A26" s="70" t="s">
        <v>132</v>
      </c>
      <c r="B26" s="70"/>
    </row>
    <row r="27" spans="1:12">
      <c r="A27" s="34" t="s">
        <v>97</v>
      </c>
      <c r="B27" s="34"/>
    </row>
    <row r="28" spans="1:12">
      <c r="A28" s="34" t="s">
        <v>98</v>
      </c>
      <c r="B28" s="34"/>
    </row>
    <row r="29" spans="1:12">
      <c r="A29" s="34" t="s">
        <v>99</v>
      </c>
      <c r="B29" s="34"/>
    </row>
    <row r="30" spans="1:12">
      <c r="A30" s="34" t="s">
        <v>100</v>
      </c>
      <c r="B30" s="34"/>
    </row>
    <row r="31" spans="1:12">
      <c r="A31" s="34" t="s">
        <v>101</v>
      </c>
      <c r="B31" s="34"/>
    </row>
    <row r="32" spans="1:12" ht="14.25" customHeight="1">
      <c r="A32" s="34" t="s">
        <v>103</v>
      </c>
      <c r="B32" s="34"/>
      <c r="I32" s="41"/>
      <c r="J32" s="41"/>
      <c r="K32" s="41"/>
    </row>
    <row r="33" spans="1:11">
      <c r="A33" s="34" t="s">
        <v>102</v>
      </c>
      <c r="B33" s="34"/>
      <c r="I33" s="41"/>
      <c r="J33" s="41"/>
      <c r="K33" s="41"/>
    </row>
    <row r="34" spans="1:11">
      <c r="A34" s="34" t="s">
        <v>131</v>
      </c>
      <c r="B34" s="34"/>
    </row>
  </sheetData>
  <mergeCells count="29">
    <mergeCell ref="F18:H18"/>
    <mergeCell ref="I32:K33"/>
    <mergeCell ref="G10:G11"/>
    <mergeCell ref="H10:H11"/>
    <mergeCell ref="I10:I11"/>
    <mergeCell ref="J10:J11"/>
    <mergeCell ref="K10:K11"/>
    <mergeCell ref="F10:F11"/>
    <mergeCell ref="L10:L11"/>
    <mergeCell ref="G8:G9"/>
    <mergeCell ref="H8:H9"/>
    <mergeCell ref="I8:I9"/>
    <mergeCell ref="J8:K8"/>
    <mergeCell ref="L8:L9"/>
    <mergeCell ref="F8:F9"/>
    <mergeCell ref="A5:K5"/>
    <mergeCell ref="A6:K6"/>
    <mergeCell ref="A1:L1"/>
    <mergeCell ref="A2:L2"/>
    <mergeCell ref="A3:L3"/>
    <mergeCell ref="A26:B26"/>
    <mergeCell ref="A8:A9"/>
    <mergeCell ref="B8:C9"/>
    <mergeCell ref="D8:D9"/>
    <mergeCell ref="E8:E9"/>
    <mergeCell ref="A10:A11"/>
    <mergeCell ref="B10:C10"/>
    <mergeCell ref="D10:D11"/>
    <mergeCell ref="E10:E11"/>
  </mergeCells>
  <pageMargins left="0.7" right="0.7" top="0.75" bottom="0.75" header="0.3" footer="0.3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5"/>
  <sheetViews>
    <sheetView workbookViewId="0">
      <selection activeCell="H17" sqref="H17:J18"/>
    </sheetView>
  </sheetViews>
  <sheetFormatPr defaultRowHeight="14.25"/>
  <cols>
    <col min="2" max="2" width="33.625" customWidth="1"/>
  </cols>
  <sheetData>
    <row r="1" spans="1:12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6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>
      <c r="A5" s="55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>
      <c r="A6" s="51" t="s">
        <v>133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>
      <c r="A8" s="1"/>
      <c r="B8" s="1"/>
      <c r="C8" s="1"/>
      <c r="D8" s="1"/>
      <c r="E8" s="1"/>
      <c r="F8" s="15"/>
      <c r="G8" s="1"/>
      <c r="H8" s="1"/>
      <c r="I8" s="1"/>
      <c r="J8" s="1"/>
      <c r="K8" s="1"/>
    </row>
    <row r="9" spans="1:12">
      <c r="A9" s="44" t="s">
        <v>0</v>
      </c>
      <c r="B9" s="58" t="s">
        <v>1</v>
      </c>
      <c r="C9" s="59"/>
      <c r="D9" s="46" t="s">
        <v>13</v>
      </c>
      <c r="E9" s="46" t="s">
        <v>12</v>
      </c>
      <c r="F9" s="44" t="s">
        <v>2</v>
      </c>
      <c r="G9" s="44" t="s">
        <v>3</v>
      </c>
      <c r="H9" s="46" t="s">
        <v>4</v>
      </c>
      <c r="I9" s="46" t="s">
        <v>5</v>
      </c>
      <c r="J9" s="46" t="s">
        <v>6</v>
      </c>
      <c r="K9" s="47"/>
      <c r="L9" s="46" t="s">
        <v>8</v>
      </c>
    </row>
    <row r="10" spans="1:12" ht="25.5">
      <c r="A10" s="45"/>
      <c r="B10" s="60"/>
      <c r="C10" s="61"/>
      <c r="D10" s="45"/>
      <c r="E10" s="46"/>
      <c r="F10" s="45"/>
      <c r="G10" s="45"/>
      <c r="H10" s="45"/>
      <c r="I10" s="45"/>
      <c r="J10" s="19" t="s">
        <v>10</v>
      </c>
      <c r="K10" s="19" t="s">
        <v>7</v>
      </c>
      <c r="L10" s="46"/>
    </row>
    <row r="11" spans="1:12">
      <c r="A11" s="28">
        <v>1</v>
      </c>
      <c r="B11" s="62">
        <v>2</v>
      </c>
      <c r="C11" s="63"/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</row>
    <row r="12" spans="1:12" ht="25.5" customHeight="1">
      <c r="A12" s="2">
        <v>1</v>
      </c>
      <c r="B12" s="71" t="s">
        <v>104</v>
      </c>
      <c r="C12" s="72"/>
      <c r="D12" s="8"/>
      <c r="E12" s="8"/>
      <c r="F12" s="7" t="s">
        <v>26</v>
      </c>
      <c r="G12" s="10">
        <v>24</v>
      </c>
      <c r="H12" s="2"/>
      <c r="I12" s="3">
        <f t="shared" ref="I12" si="0">ROUND(G12*H12,2)</f>
        <v>0</v>
      </c>
      <c r="J12" s="2"/>
      <c r="K12" s="3">
        <f>+I12*J12%</f>
        <v>0</v>
      </c>
      <c r="L12" s="4">
        <f>ROUND(I12+K12,2)</f>
        <v>0</v>
      </c>
    </row>
    <row r="13" spans="1:12" ht="33" customHeight="1" thickBot="1">
      <c r="A13" s="1"/>
      <c r="B13" s="1"/>
      <c r="C13" s="1"/>
      <c r="D13" s="1"/>
      <c r="E13" s="1"/>
      <c r="F13" s="73" t="s">
        <v>9</v>
      </c>
      <c r="G13" s="73"/>
      <c r="H13" s="74"/>
      <c r="I13" s="5">
        <f>SUM(I12:I12)</f>
        <v>0</v>
      </c>
      <c r="J13" s="1"/>
      <c r="K13" s="1"/>
      <c r="L13" s="5">
        <f>SUM(L12:L12)</f>
        <v>0</v>
      </c>
    </row>
    <row r="14" spans="1:12" ht="24.95" customHeight="1"/>
    <row r="15" spans="1:12" ht="14.25" customHeight="1">
      <c r="A15" s="33"/>
      <c r="B15" s="30"/>
      <c r="C15" s="30"/>
      <c r="D15" s="30"/>
      <c r="E15" s="30"/>
      <c r="F15" s="30"/>
    </row>
    <row r="16" spans="1:12">
      <c r="A16" s="30"/>
      <c r="B16" s="30"/>
      <c r="C16" s="30"/>
      <c r="D16" s="30"/>
      <c r="E16" s="30"/>
      <c r="F16" s="30"/>
    </row>
    <row r="17" spans="1:10">
      <c r="A17" s="30"/>
      <c r="B17" s="30"/>
      <c r="C17" s="30"/>
      <c r="D17" s="30"/>
      <c r="E17" s="30"/>
      <c r="F17" s="30"/>
      <c r="H17" s="41"/>
      <c r="I17" s="41"/>
      <c r="J17" s="41"/>
    </row>
    <row r="18" spans="1:10">
      <c r="A18" s="33"/>
      <c r="B18" s="30"/>
      <c r="C18" s="30"/>
      <c r="D18" s="30"/>
      <c r="E18" s="30"/>
      <c r="F18" s="30"/>
      <c r="H18" s="41"/>
      <c r="I18" s="41"/>
      <c r="J18" s="41"/>
    </row>
    <row r="19" spans="1:10">
      <c r="A19" s="30"/>
      <c r="B19" s="30"/>
      <c r="C19" s="30"/>
      <c r="D19" s="30"/>
      <c r="E19" s="30"/>
      <c r="F19" s="30"/>
    </row>
    <row r="20" spans="1:10">
      <c r="A20" s="30"/>
      <c r="B20" s="30"/>
      <c r="C20" s="30"/>
      <c r="D20" s="30"/>
      <c r="E20" s="30"/>
      <c r="F20" s="30"/>
    </row>
    <row r="21" spans="1:10" ht="14.25" customHeight="1">
      <c r="A21" s="30"/>
      <c r="B21" s="30"/>
      <c r="C21" s="30"/>
      <c r="D21" s="30"/>
      <c r="E21" s="30"/>
      <c r="F21" s="30"/>
    </row>
    <row r="22" spans="1:10">
      <c r="A22" s="30"/>
      <c r="B22" s="30"/>
      <c r="C22" s="30"/>
      <c r="D22" s="30"/>
      <c r="E22" s="30"/>
      <c r="F22" s="30"/>
    </row>
    <row r="23" spans="1:10">
      <c r="A23" s="30"/>
      <c r="B23" s="30"/>
      <c r="C23" s="30"/>
      <c r="D23" s="30"/>
      <c r="E23" s="30"/>
      <c r="F23" s="30"/>
    </row>
    <row r="24" spans="1:10">
      <c r="A24" s="30"/>
      <c r="B24" s="30"/>
      <c r="C24" s="30"/>
      <c r="D24" s="30"/>
      <c r="E24" s="30"/>
      <c r="F24" s="30"/>
    </row>
    <row r="25" spans="1:10" ht="14.25" customHeight="1"/>
  </sheetData>
  <mergeCells count="19">
    <mergeCell ref="B12:C12"/>
    <mergeCell ref="B11:C11"/>
    <mergeCell ref="F13:H13"/>
    <mergeCell ref="H17:J18"/>
    <mergeCell ref="G9:G10"/>
    <mergeCell ref="H9:H10"/>
    <mergeCell ref="I9:I10"/>
    <mergeCell ref="J9:K9"/>
    <mergeCell ref="A1:L1"/>
    <mergeCell ref="A2:L2"/>
    <mergeCell ref="A3:L3"/>
    <mergeCell ref="L9:L10"/>
    <mergeCell ref="A5:K5"/>
    <mergeCell ref="A6:K6"/>
    <mergeCell ref="A9:A10"/>
    <mergeCell ref="B9:C10"/>
    <mergeCell ref="D9:D10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</vt:vector>
  </TitlesOfParts>
  <Company>Szpital Uniwersytecki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Sandra Sarnecka</cp:lastModifiedBy>
  <cp:lastPrinted>2020-01-17T07:13:09Z</cp:lastPrinted>
  <dcterms:created xsi:type="dcterms:W3CDTF">2010-06-08T05:48:52Z</dcterms:created>
  <dcterms:modified xsi:type="dcterms:W3CDTF">2021-10-15T12:23:58Z</dcterms:modified>
</cp:coreProperties>
</file>